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60" windowWidth="9360" windowHeight="9630" activeTab="0"/>
  </bookViews>
  <sheets>
    <sheet name="Лист1" sheetId="1" r:id="rId1"/>
  </sheets>
  <definedNames>
    <definedName name="_xlnm.Print_Area" localSheetId="0">'Лист1'!$A$1:$F$195</definedName>
  </definedNames>
  <calcPr fullCalcOnLoad="1"/>
</workbook>
</file>

<file path=xl/sharedStrings.xml><?xml version="1.0" encoding="utf-8"?>
<sst xmlns="http://schemas.openxmlformats.org/spreadsheetml/2006/main" count="127" uniqueCount="110">
  <si>
    <t>Наименование</t>
  </si>
  <si>
    <t>Размер</t>
  </si>
  <si>
    <t>Катанка</t>
  </si>
  <si>
    <t>Проволока ВР-1</t>
  </si>
  <si>
    <t>1000х2000</t>
  </si>
  <si>
    <t>1250х2500</t>
  </si>
  <si>
    <t>1500х6000</t>
  </si>
  <si>
    <t>1000х6000</t>
  </si>
  <si>
    <t>Ду15</t>
  </si>
  <si>
    <t>Ду20</t>
  </si>
  <si>
    <t>Ду25</t>
  </si>
  <si>
    <t>Ду32</t>
  </si>
  <si>
    <t>Ду40</t>
  </si>
  <si>
    <t>Ду50</t>
  </si>
  <si>
    <t>Ду80</t>
  </si>
  <si>
    <t>Ф108</t>
  </si>
  <si>
    <t>Ф114</t>
  </si>
  <si>
    <t>Ф133</t>
  </si>
  <si>
    <t>цена 1 шт</t>
  </si>
  <si>
    <t>вес 1 шт, кг</t>
  </si>
  <si>
    <t>Ф102</t>
  </si>
  <si>
    <t>14</t>
  </si>
  <si>
    <t>16</t>
  </si>
  <si>
    <t>18</t>
  </si>
  <si>
    <t>20</t>
  </si>
  <si>
    <t>22</t>
  </si>
  <si>
    <t>25</t>
  </si>
  <si>
    <t>30</t>
  </si>
  <si>
    <t>4</t>
  </si>
  <si>
    <t>1250х6000</t>
  </si>
  <si>
    <t>Бухты</t>
  </si>
  <si>
    <t>40х4</t>
  </si>
  <si>
    <t>50х5</t>
  </si>
  <si>
    <t>63х5</t>
  </si>
  <si>
    <t>45х4</t>
  </si>
  <si>
    <t>70х6</t>
  </si>
  <si>
    <t>75х6</t>
  </si>
  <si>
    <t>90х8</t>
  </si>
  <si>
    <t>100х8</t>
  </si>
  <si>
    <t>100х10</t>
  </si>
  <si>
    <t>125х9</t>
  </si>
  <si>
    <t>125х10</t>
  </si>
  <si>
    <t>140х9</t>
  </si>
  <si>
    <t>6,5-8,0</t>
  </si>
  <si>
    <t>1000х2100</t>
  </si>
  <si>
    <t>70х5</t>
  </si>
  <si>
    <t>Арматура  А-III, ст 35ГС</t>
  </si>
  <si>
    <t xml:space="preserve">160х10 </t>
  </si>
  <si>
    <t>200х12</t>
  </si>
  <si>
    <t>140х10</t>
  </si>
  <si>
    <t>90х7</t>
  </si>
  <si>
    <t xml:space="preserve">Проволока ОК </t>
  </si>
  <si>
    <t>Ду65</t>
  </si>
  <si>
    <t>32х4</t>
  </si>
  <si>
    <t>Арматура  А-I, ст 3</t>
  </si>
  <si>
    <t>Лист горячекатаный  ст 09Г2С</t>
  </si>
  <si>
    <t>200х14</t>
  </si>
  <si>
    <t>Трубы профильные</t>
  </si>
  <si>
    <t>80х6</t>
  </si>
  <si>
    <t>100х7</t>
  </si>
  <si>
    <t>230*100*8</t>
  </si>
  <si>
    <t>Ф 219х6,0</t>
  </si>
  <si>
    <t>Лист горячекатанный ст 3сп/пс</t>
  </si>
  <si>
    <t>Швеллер ст 3сп/пс</t>
  </si>
  <si>
    <t>Лист холоднокатанный ст 08кп</t>
  </si>
  <si>
    <t xml:space="preserve">Цена  за 1 тн (с НДС) </t>
  </si>
  <si>
    <t>2,0 ММК</t>
  </si>
  <si>
    <t>Рулон оцинкованный ст 08кп</t>
  </si>
  <si>
    <t>Лист оцинкованный ст 08кп</t>
  </si>
  <si>
    <t>Профнастил оцинкованный Н-18, Н-22, Н-44.</t>
  </si>
  <si>
    <t>Рулон оцинкованный с полимерным покрытием</t>
  </si>
  <si>
    <t>Лист горячекатанный рифленный ст 3сп/пс</t>
  </si>
  <si>
    <t>Трубы стальные вгп ГОСТ 3262, ГОСТ 10704</t>
  </si>
  <si>
    <t>Уголок равнополочный ст3сп\пс</t>
  </si>
  <si>
    <t>Балка Б-1, ст 3сп/пс</t>
  </si>
  <si>
    <t>2,0 Миттал</t>
  </si>
  <si>
    <t>ф219х4,0</t>
  </si>
  <si>
    <t>40x4</t>
  </si>
  <si>
    <t>20х20х1,5</t>
  </si>
  <si>
    <t>25х25х1,5</t>
  </si>
  <si>
    <t>40х20х1,5</t>
  </si>
  <si>
    <t>40х25х1,5</t>
  </si>
  <si>
    <t>40х40х1,5</t>
  </si>
  <si>
    <t>80х40х2,0</t>
  </si>
  <si>
    <t>80х80х3,0</t>
  </si>
  <si>
    <t>50х25х1,5</t>
  </si>
  <si>
    <t>Арматура А-III, А400, А500</t>
  </si>
  <si>
    <t>50х25х2,0</t>
  </si>
  <si>
    <t>60х40х2,0</t>
  </si>
  <si>
    <t>60х40х2,5</t>
  </si>
  <si>
    <t>50х4</t>
  </si>
  <si>
    <t>Балка К-1, ст 3сп/пс</t>
  </si>
  <si>
    <t>Балка Ш, ст 3сп/пс</t>
  </si>
  <si>
    <t>Балка М, ст 3сп/пс</t>
  </si>
  <si>
    <t>60х60х2,0</t>
  </si>
  <si>
    <t>50х50х2,0</t>
  </si>
  <si>
    <t>25х25х1,2</t>
  </si>
  <si>
    <t>Ф159х4,5</t>
  </si>
  <si>
    <t>Ф159х4,0</t>
  </si>
  <si>
    <t>140*140*4</t>
  </si>
  <si>
    <t>Квадрат</t>
  </si>
  <si>
    <t>10*10</t>
  </si>
  <si>
    <t>12*12</t>
  </si>
  <si>
    <t>16*16</t>
  </si>
  <si>
    <t>14*14</t>
  </si>
  <si>
    <t>ТОО "Компания AstKZ"</t>
  </si>
  <si>
    <t xml:space="preserve">                            ПРАЙС-ЛИСТ  от 24.06.2011 г.                  </t>
  </si>
  <si>
    <t xml:space="preserve">                                        г. Астана, Промзона, 12  (офис 2 этаж )    e-mail: astkz@bk.ru    </t>
  </si>
  <si>
    <t xml:space="preserve">                              тел/факс: 8 (7172) 531-581, 466-698, моб. 8 701 520 0521, 8 701 910 1834</t>
  </si>
  <si>
    <t xml:space="preserve">          РНН 620200284081,  БИН 061140014303,  счет №  KZ44914398416BC07992  в   ДБ  АО  "Сбербанк",  БИК   SABRKZKA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</si>
</sst>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тг.&quot;;\-#,##0&quot;тг.&quot;"/>
    <numFmt numFmtId="165" formatCode="#,##0&quot;тг.&quot;;[Red]\-#,##0&quot;тг.&quot;"/>
    <numFmt numFmtId="166" formatCode="#,##0.00&quot;тг.&quot;;\-#,##0.00&quot;тг.&quot;"/>
    <numFmt numFmtId="167" formatCode="#,##0.00&quot;тг.&quot;;[Red]\-#,##0.00&quot;тг.&quot;"/>
    <numFmt numFmtId="168" formatCode="_-* #,##0&quot;тг.&quot;_-;\-* #,##0&quot;тг.&quot;_-;_-* &quot;-&quot;&quot;тг.&quot;_-;_-@_-"/>
    <numFmt numFmtId="169" formatCode="_-* #,##0_т_г_._-;\-* #,##0_т_г_._-;_-* &quot;-&quot;_т_г_._-;_-@_-"/>
    <numFmt numFmtId="170" formatCode="_-* #,##0.00&quot;тг.&quot;_-;\-* #,##0.00&quot;тг.&quot;_-;_-* &quot;-&quot;??&quot;тг.&quot;_-;_-@_-"/>
    <numFmt numFmtId="171" formatCode="_-* #,##0.00_т_г_._-;\-* #,##0.00_т_г_._-;_-* &quot;-&quot;??_т_г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_);_(* \(#,##0.0\);_(* &quot;-&quot;??_);_(@_)"/>
    <numFmt numFmtId="185" formatCode="_(* #,##0_);_(* \(#,##0\);_(* &quot;-&quot;??_);_(@_)"/>
    <numFmt numFmtId="186" formatCode="0.0"/>
    <numFmt numFmtId="187" formatCode="_-* #,##0_р_._-;\-* #,##0_р_._-;_-* &quot;-&quot;??_р_._-;_-@_-"/>
    <numFmt numFmtId="188" formatCode="0000"/>
    <numFmt numFmtId="189" formatCode="#,##0_р_."/>
    <numFmt numFmtId="190" formatCode="0.000"/>
    <numFmt numFmtId="191" formatCode="_-* #,##0.0_р_._-;\-* #,##0.0_р_._-;_-* &quot;-&quot;?_р_._-;_-@_-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"/>
      <family val="1"/>
    </font>
    <font>
      <b/>
      <sz val="15"/>
      <name val="Times"/>
      <family val="1"/>
    </font>
    <font>
      <b/>
      <sz val="17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8"/>
      <name val="Times New Roman"/>
      <family val="1"/>
    </font>
    <font>
      <b/>
      <sz val="10"/>
      <name val="Times New Roman"/>
      <family val="1"/>
    </font>
    <font>
      <b/>
      <u val="single"/>
      <sz val="9"/>
      <name val="Arial"/>
      <family val="0"/>
    </font>
    <font>
      <b/>
      <sz val="16"/>
      <name val="Times New Roman"/>
      <family val="1"/>
    </font>
    <font>
      <b/>
      <u val="single"/>
      <sz val="18"/>
      <name val="Times New Roman"/>
      <family val="1"/>
    </font>
    <font>
      <b/>
      <sz val="24"/>
      <name val="Times"/>
      <family val="1"/>
    </font>
    <font>
      <b/>
      <sz val="62"/>
      <name val="Constant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86" fontId="4" fillId="0" borderId="10" xfId="0" applyNumberFormat="1" applyFont="1" applyBorder="1" applyAlignment="1">
      <alignment horizontal="center" vertical="center" wrapText="1"/>
    </xf>
    <xf numFmtId="1" fontId="4" fillId="0" borderId="10" xfId="62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186" fontId="4" fillId="0" borderId="10" xfId="0" applyNumberFormat="1" applyFont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center" wrapText="1"/>
    </xf>
    <xf numFmtId="186" fontId="4" fillId="0" borderId="10" xfId="0" applyNumberFormat="1" applyFont="1" applyBorder="1" applyAlignment="1">
      <alignment horizontal="center"/>
    </xf>
    <xf numFmtId="186" fontId="4" fillId="0" borderId="10" xfId="0" applyNumberFormat="1" applyFont="1" applyFill="1" applyBorder="1" applyAlignment="1">
      <alignment horizontal="center" wrapText="1"/>
    </xf>
    <xf numFmtId="1" fontId="4" fillId="0" borderId="13" xfId="0" applyNumberFormat="1" applyFont="1" applyBorder="1" applyAlignment="1">
      <alignment horizontal="center" vertical="center" wrapText="1"/>
    </xf>
    <xf numFmtId="186" fontId="4" fillId="0" borderId="18" xfId="0" applyNumberFormat="1" applyFont="1" applyFill="1" applyBorder="1" applyAlignment="1">
      <alignment horizontal="center" wrapText="1"/>
    </xf>
    <xf numFmtId="1" fontId="4" fillId="0" borderId="13" xfId="62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86" fontId="4" fillId="0" borderId="12" xfId="0" applyNumberFormat="1" applyFont="1" applyFill="1" applyBorder="1" applyAlignment="1">
      <alignment horizontal="center" wrapText="1"/>
    </xf>
    <xf numFmtId="1" fontId="4" fillId="0" borderId="12" xfId="62" applyNumberFormat="1" applyFont="1" applyBorder="1" applyAlignment="1">
      <alignment horizontal="center" vertical="center" wrapText="1"/>
    </xf>
    <xf numFmtId="1" fontId="4" fillId="0" borderId="11" xfId="62" applyNumberFormat="1" applyFont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186" fontId="4" fillId="0" borderId="22" xfId="0" applyNumberFormat="1" applyFont="1" applyBorder="1" applyAlignment="1">
      <alignment horizontal="center" vertical="center" wrapText="1"/>
    </xf>
    <xf numFmtId="186" fontId="4" fillId="0" borderId="23" xfId="0" applyNumberFormat="1" applyFont="1" applyFill="1" applyBorder="1" applyAlignment="1">
      <alignment horizontal="center" wrapText="1"/>
    </xf>
    <xf numFmtId="1" fontId="4" fillId="0" borderId="22" xfId="62" applyNumberFormat="1" applyFont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186" fontId="4" fillId="0" borderId="12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24" xfId="62" applyNumberFormat="1" applyFont="1" applyBorder="1" applyAlignment="1">
      <alignment horizontal="center" vertical="center" wrapText="1"/>
    </xf>
    <xf numFmtId="186" fontId="4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wrapText="1"/>
    </xf>
    <xf numFmtId="1" fontId="4" fillId="0" borderId="10" xfId="0" applyNumberFormat="1" applyFont="1" applyBorder="1" applyAlignment="1">
      <alignment horizontal="left" vertical="center" wrapText="1" indent="2"/>
    </xf>
    <xf numFmtId="1" fontId="4" fillId="0" borderId="10" xfId="0" applyNumberFormat="1" applyFont="1" applyBorder="1" applyAlignment="1">
      <alignment horizontal="left" vertical="center" wrapText="1" indent="2"/>
    </xf>
    <xf numFmtId="2" fontId="4" fillId="0" borderId="13" xfId="0" applyNumberFormat="1" applyFont="1" applyBorder="1" applyAlignment="1">
      <alignment horizontal="center" vertical="center" wrapText="1"/>
    </xf>
    <xf numFmtId="186" fontId="4" fillId="0" borderId="13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86" fontId="4" fillId="0" borderId="0" xfId="0" applyNumberFormat="1" applyFont="1" applyBorder="1" applyAlignment="1">
      <alignment horizontal="center"/>
    </xf>
    <xf numFmtId="185" fontId="4" fillId="0" borderId="0" xfId="62" applyNumberFormat="1" applyFont="1" applyBorder="1" applyAlignment="1">
      <alignment horizont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86" fontId="4" fillId="0" borderId="0" xfId="0" applyNumberFormat="1" applyFont="1" applyAlignment="1">
      <alignment horizontal="center"/>
    </xf>
    <xf numFmtId="185" fontId="4" fillId="0" borderId="0" xfId="62" applyNumberFormat="1" applyFont="1" applyAlignment="1">
      <alignment horizontal="center"/>
    </xf>
    <xf numFmtId="185" fontId="5" fillId="0" borderId="10" xfId="62" applyNumberFormat="1" applyFont="1" applyBorder="1" applyAlignment="1">
      <alignment horizontal="right" vertical="center" wrapText="1"/>
    </xf>
    <xf numFmtId="185" fontId="5" fillId="0" borderId="13" xfId="62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185" fontId="5" fillId="0" borderId="11" xfId="62" applyNumberFormat="1" applyFont="1" applyBorder="1" applyAlignment="1">
      <alignment horizontal="right" vertical="center" wrapText="1"/>
    </xf>
    <xf numFmtId="185" fontId="5" fillId="0" borderId="12" xfId="62" applyNumberFormat="1" applyFont="1" applyBorder="1" applyAlignment="1">
      <alignment horizontal="right" vertical="center" wrapText="1"/>
    </xf>
    <xf numFmtId="185" fontId="5" fillId="0" borderId="12" xfId="62" applyNumberFormat="1" applyFont="1" applyBorder="1" applyAlignment="1">
      <alignment horizontal="right" vertical="center" wrapText="1"/>
    </xf>
    <xf numFmtId="185" fontId="5" fillId="0" borderId="10" xfId="62" applyNumberFormat="1" applyFont="1" applyBorder="1" applyAlignment="1">
      <alignment horizontal="right" vertical="center" wrapText="1"/>
    </xf>
    <xf numFmtId="185" fontId="5" fillId="0" borderId="13" xfId="62" applyNumberFormat="1" applyFont="1" applyBorder="1" applyAlignment="1">
      <alignment horizontal="right" vertical="center" wrapText="1"/>
    </xf>
    <xf numFmtId="185" fontId="5" fillId="0" borderId="25" xfId="62" applyNumberFormat="1" applyFont="1" applyBorder="1" applyAlignment="1">
      <alignment horizontal="right" vertical="center" wrapText="1"/>
    </xf>
    <xf numFmtId="185" fontId="5" fillId="0" borderId="26" xfId="62" applyNumberFormat="1" applyFont="1" applyBorder="1" applyAlignment="1">
      <alignment horizontal="right" vertical="center" wrapText="1"/>
    </xf>
    <xf numFmtId="185" fontId="5" fillId="0" borderId="27" xfId="62" applyNumberFormat="1" applyFont="1" applyBorder="1" applyAlignment="1">
      <alignment horizontal="right" vertical="center" wrapText="1"/>
    </xf>
    <xf numFmtId="185" fontId="5" fillId="0" borderId="28" xfId="62" applyNumberFormat="1" applyFont="1" applyBorder="1" applyAlignment="1">
      <alignment horizontal="right" vertical="center" wrapText="1"/>
    </xf>
    <xf numFmtId="185" fontId="5" fillId="0" borderId="29" xfId="62" applyNumberFormat="1" applyFont="1" applyBorder="1" applyAlignment="1">
      <alignment horizontal="right" vertical="center" wrapText="1"/>
    </xf>
    <xf numFmtId="185" fontId="5" fillId="0" borderId="30" xfId="62" applyNumberFormat="1" applyFont="1" applyBorder="1" applyAlignment="1">
      <alignment horizontal="right" vertical="center" wrapText="1"/>
    </xf>
    <xf numFmtId="185" fontId="5" fillId="0" borderId="12" xfId="62" applyNumberFormat="1" applyFont="1" applyFill="1" applyBorder="1" applyAlignment="1">
      <alignment horizontal="right" vertical="center" wrapText="1"/>
    </xf>
    <xf numFmtId="185" fontId="5" fillId="0" borderId="10" xfId="62" applyNumberFormat="1" applyFont="1" applyFill="1" applyBorder="1" applyAlignment="1">
      <alignment horizontal="right" vertical="center" wrapText="1"/>
    </xf>
    <xf numFmtId="185" fontId="5" fillId="0" borderId="11" xfId="62" applyNumberFormat="1" applyFont="1" applyBorder="1" applyAlignment="1">
      <alignment horizontal="right" vertical="center" wrapText="1"/>
    </xf>
    <xf numFmtId="185" fontId="5" fillId="0" borderId="31" xfId="62" applyNumberFormat="1" applyFont="1" applyBorder="1" applyAlignment="1">
      <alignment horizontal="right" vertical="center" wrapText="1"/>
    </xf>
    <xf numFmtId="185" fontId="5" fillId="0" borderId="32" xfId="62" applyNumberFormat="1" applyFont="1" applyBorder="1" applyAlignment="1">
      <alignment horizontal="right" vertical="center" wrapText="1"/>
    </xf>
    <xf numFmtId="185" fontId="5" fillId="0" borderId="33" xfId="62" applyNumberFormat="1" applyFont="1" applyBorder="1" applyAlignment="1">
      <alignment horizontal="right" vertical="center" wrapText="1"/>
    </xf>
    <xf numFmtId="185" fontId="5" fillId="0" borderId="0" xfId="62" applyNumberFormat="1" applyFont="1" applyBorder="1" applyAlignment="1">
      <alignment horizontal="right"/>
    </xf>
    <xf numFmtId="185" fontId="5" fillId="0" borderId="0" xfId="62" applyNumberFormat="1" applyFont="1" applyAlignment="1">
      <alignment horizontal="right"/>
    </xf>
    <xf numFmtId="0" fontId="4" fillId="0" borderId="0" xfId="0" applyNumberFormat="1" applyFont="1" applyFill="1" applyAlignment="1">
      <alignment horizontal="center"/>
    </xf>
    <xf numFmtId="0" fontId="4" fillId="20" borderId="17" xfId="0" applyNumberFormat="1" applyFont="1" applyFill="1" applyBorder="1" applyAlignment="1">
      <alignment horizontal="center" vertical="center" wrapText="1"/>
    </xf>
    <xf numFmtId="0" fontId="4" fillId="20" borderId="22" xfId="0" applyNumberFormat="1" applyFont="1" applyFill="1" applyBorder="1" applyAlignment="1">
      <alignment horizontal="center" vertical="center" wrapText="1"/>
    </xf>
    <xf numFmtId="1" fontId="4" fillId="20" borderId="22" xfId="0" applyNumberFormat="1" applyFont="1" applyFill="1" applyBorder="1" applyAlignment="1">
      <alignment horizontal="center" vertical="center" wrapText="1"/>
    </xf>
    <xf numFmtId="186" fontId="4" fillId="20" borderId="22" xfId="0" applyNumberFormat="1" applyFont="1" applyFill="1" applyBorder="1" applyAlignment="1">
      <alignment horizontal="center" vertical="center" wrapText="1"/>
    </xf>
    <xf numFmtId="1" fontId="4" fillId="20" borderId="22" xfId="62" applyNumberFormat="1" applyFont="1" applyFill="1" applyBorder="1" applyAlignment="1">
      <alignment horizontal="center" vertical="center" wrapText="1"/>
    </xf>
    <xf numFmtId="185" fontId="5" fillId="20" borderId="34" xfId="62" applyNumberFormat="1" applyFont="1" applyFill="1" applyBorder="1" applyAlignment="1">
      <alignment horizontal="center" vertical="center" wrapText="1"/>
    </xf>
    <xf numFmtId="0" fontId="4" fillId="20" borderId="10" xfId="0" applyNumberFormat="1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 wrapText="1"/>
    </xf>
    <xf numFmtId="186" fontId="4" fillId="20" borderId="10" xfId="0" applyNumberFormat="1" applyFont="1" applyFill="1" applyBorder="1" applyAlignment="1">
      <alignment horizontal="center" vertical="center" wrapText="1"/>
    </xf>
    <xf numFmtId="1" fontId="4" fillId="20" borderId="10" xfId="62" applyNumberFormat="1" applyFont="1" applyFill="1" applyBorder="1" applyAlignment="1">
      <alignment horizontal="center" vertical="center" wrapText="1"/>
    </xf>
    <xf numFmtId="185" fontId="5" fillId="20" borderId="10" xfId="62" applyNumberFormat="1" applyFont="1" applyFill="1" applyBorder="1" applyAlignment="1">
      <alignment horizontal="center" vertical="center" wrapText="1"/>
    </xf>
    <xf numFmtId="0" fontId="12" fillId="0" borderId="0" xfId="53">
      <alignment/>
      <protection/>
    </xf>
    <xf numFmtId="0" fontId="27" fillId="0" borderId="0" xfId="54" applyFont="1" applyAlignment="1">
      <alignment vertical="center"/>
      <protection/>
    </xf>
    <xf numFmtId="0" fontId="28" fillId="0" borderId="0" xfId="54" applyFont="1" applyAlignment="1">
      <alignment horizontal="center" vertical="center"/>
      <protection/>
    </xf>
    <xf numFmtId="0" fontId="12" fillId="0" borderId="0" xfId="53" applyAlignment="1">
      <alignment/>
      <protection/>
    </xf>
    <xf numFmtId="0" fontId="26" fillId="0" borderId="0" xfId="54" applyNumberFormat="1" applyFont="1" applyFill="1" applyAlignment="1">
      <alignment horizontal="center" vertical="center"/>
      <protection/>
    </xf>
    <xf numFmtId="0" fontId="29" fillId="0" borderId="0" xfId="54" applyFont="1" applyFill="1" applyAlignment="1">
      <alignment vertical="center"/>
      <protection/>
    </xf>
    <xf numFmtId="0" fontId="31" fillId="0" borderId="0" xfId="0" applyNumberFormat="1" applyFont="1" applyFill="1" applyBorder="1" applyAlignment="1">
      <alignment horizontal="center"/>
    </xf>
    <xf numFmtId="0" fontId="30" fillId="0" borderId="0" xfId="54" applyFont="1" applyFill="1" applyAlignment="1">
      <alignment vertical="center"/>
      <protection/>
    </xf>
    <xf numFmtId="0" fontId="32" fillId="0" borderId="0" xfId="54" applyNumberFormat="1" applyFont="1" applyFill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2486025</xdr:colOff>
      <xdr:row>0</xdr:row>
      <xdr:rowOff>0</xdr:rowOff>
    </xdr:to>
    <xdr:pic>
      <xdr:nvPicPr>
        <xdr:cNvPr id="1" name="Рисунок 2" descr="Макет Астанакопировани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2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1"/>
  <sheetViews>
    <sheetView tabSelected="1" view="pageBreakPreview" zoomScale="75" zoomScaleNormal="75" zoomScaleSheetLayoutView="75" workbookViewId="0" topLeftCell="A1">
      <selection activeCell="C4" sqref="C4"/>
    </sheetView>
  </sheetViews>
  <sheetFormatPr defaultColWidth="9.140625" defaultRowHeight="15.75" customHeight="1"/>
  <cols>
    <col min="1" max="1" width="65.28125" style="1" customWidth="1"/>
    <col min="2" max="2" width="26.57421875" style="69" customWidth="1"/>
    <col min="3" max="3" width="16.7109375" style="70" customWidth="1"/>
    <col min="4" max="4" width="19.140625" style="71" customWidth="1"/>
    <col min="5" max="5" width="18.28125" style="72" customWidth="1"/>
    <col min="6" max="6" width="38.140625" style="95" customWidth="1"/>
    <col min="7" max="7" width="11.140625" style="19" customWidth="1"/>
    <col min="8" max="16384" width="9.140625" style="19" customWidth="1"/>
  </cols>
  <sheetData>
    <row r="1" spans="1:6" ht="61.5" customHeight="1">
      <c r="A1" s="19"/>
      <c r="B1" s="112"/>
      <c r="C1" s="116" t="s">
        <v>105</v>
      </c>
      <c r="D1" s="109"/>
      <c r="E1" s="108"/>
      <c r="F1" s="108"/>
    </row>
    <row r="2" spans="1:6" ht="36.75" customHeight="1">
      <c r="A2" s="115" t="s">
        <v>107</v>
      </c>
      <c r="B2" s="19"/>
      <c r="C2" s="110"/>
      <c r="D2" s="110"/>
      <c r="E2" s="108"/>
      <c r="F2" s="108"/>
    </row>
    <row r="3" spans="1:6" ht="19.5" customHeight="1">
      <c r="A3" s="115" t="s">
        <v>108</v>
      </c>
      <c r="B3" s="19"/>
      <c r="C3" s="110"/>
      <c r="D3" s="110"/>
      <c r="E3" s="108"/>
      <c r="F3" s="108"/>
    </row>
    <row r="4" spans="1:6" ht="36.75" customHeight="1">
      <c r="A4" s="113" t="s">
        <v>109</v>
      </c>
      <c r="B4" s="111"/>
      <c r="C4" s="111"/>
      <c r="D4" s="111"/>
      <c r="E4" s="108"/>
      <c r="F4" s="108"/>
    </row>
    <row r="5" spans="1:6" ht="33" customHeight="1">
      <c r="A5" s="114" t="s">
        <v>106</v>
      </c>
      <c r="B5" s="114"/>
      <c r="C5" s="114"/>
      <c r="D5" s="114"/>
      <c r="E5" s="114"/>
      <c r="F5" s="114"/>
    </row>
    <row r="6" spans="1:6" ht="15.75" customHeight="1">
      <c r="A6" s="18"/>
      <c r="B6" s="18"/>
      <c r="C6" s="18"/>
      <c r="D6" s="18"/>
      <c r="E6" s="18"/>
      <c r="F6" s="18"/>
    </row>
    <row r="7" spans="1:6" ht="15.75" customHeight="1">
      <c r="A7" s="20"/>
      <c r="B7" s="20"/>
      <c r="C7" s="20"/>
      <c r="D7" s="20"/>
      <c r="E7" s="20"/>
      <c r="F7" s="20"/>
    </row>
    <row r="8" spans="1:6" ht="15.75" customHeight="1">
      <c r="A8" s="103" t="s">
        <v>0</v>
      </c>
      <c r="B8" s="103"/>
      <c r="C8" s="104" t="s">
        <v>1</v>
      </c>
      <c r="D8" s="105" t="s">
        <v>19</v>
      </c>
      <c r="E8" s="106" t="s">
        <v>18</v>
      </c>
      <c r="F8" s="107" t="s">
        <v>65</v>
      </c>
    </row>
    <row r="9" spans="1:6" ht="15.75" customHeight="1">
      <c r="A9" s="2" t="s">
        <v>2</v>
      </c>
      <c r="B9" s="21" t="s">
        <v>43</v>
      </c>
      <c r="C9" s="22" t="s">
        <v>30</v>
      </c>
      <c r="D9" s="23">
        <v>850</v>
      </c>
      <c r="E9" s="24">
        <f>(D9*$F$9)/1000</f>
        <v>108800</v>
      </c>
      <c r="F9" s="73">
        <v>128000</v>
      </c>
    </row>
    <row r="10" spans="1:6" ht="15.75" customHeight="1">
      <c r="A10" s="3" t="s">
        <v>54</v>
      </c>
      <c r="B10" s="25">
        <v>10</v>
      </c>
      <c r="C10" s="23">
        <v>11.7</v>
      </c>
      <c r="D10" s="26">
        <v>7.3</v>
      </c>
      <c r="E10" s="24">
        <f>(D10*$F$10)/1000</f>
        <v>949</v>
      </c>
      <c r="F10" s="74">
        <v>130000</v>
      </c>
    </row>
    <row r="11" spans="1:6" ht="15.75" customHeight="1">
      <c r="A11" s="3"/>
      <c r="B11" s="25">
        <v>12</v>
      </c>
      <c r="C11" s="23">
        <v>11.7</v>
      </c>
      <c r="D11" s="26">
        <v>10.5</v>
      </c>
      <c r="E11" s="24">
        <f aca="true" t="shared" si="0" ref="E11:E16">(D11*$F$10)/1000</f>
        <v>1365</v>
      </c>
      <c r="F11" s="75"/>
    </row>
    <row r="12" spans="1:6" ht="15.75" customHeight="1">
      <c r="A12" s="3"/>
      <c r="B12" s="25">
        <v>14</v>
      </c>
      <c r="C12" s="23">
        <v>11.7</v>
      </c>
      <c r="D12" s="26">
        <v>14.3</v>
      </c>
      <c r="E12" s="24">
        <f t="shared" si="0"/>
        <v>1859</v>
      </c>
      <c r="F12" s="75"/>
    </row>
    <row r="13" spans="1:6" ht="15.75" customHeight="1">
      <c r="A13" s="3"/>
      <c r="B13" s="25">
        <v>16</v>
      </c>
      <c r="C13" s="23">
        <v>11.7</v>
      </c>
      <c r="D13" s="26">
        <v>18.6</v>
      </c>
      <c r="E13" s="24">
        <f t="shared" si="0"/>
        <v>2418</v>
      </c>
      <c r="F13" s="75"/>
    </row>
    <row r="14" spans="1:6" ht="15.75" customHeight="1">
      <c r="A14" s="3"/>
      <c r="B14" s="25">
        <v>18</v>
      </c>
      <c r="C14" s="23">
        <v>11.7</v>
      </c>
      <c r="D14" s="26">
        <v>23.5</v>
      </c>
      <c r="E14" s="24">
        <f t="shared" si="0"/>
        <v>3055</v>
      </c>
      <c r="F14" s="75"/>
    </row>
    <row r="15" spans="1:6" ht="15.75" customHeight="1">
      <c r="A15" s="3"/>
      <c r="B15" s="25">
        <v>20</v>
      </c>
      <c r="C15" s="23">
        <v>11.7</v>
      </c>
      <c r="D15" s="26">
        <v>29.03</v>
      </c>
      <c r="E15" s="24">
        <f t="shared" si="0"/>
        <v>3773.9</v>
      </c>
      <c r="F15" s="75"/>
    </row>
    <row r="16" spans="1:6" ht="15.75" customHeight="1">
      <c r="A16" s="3"/>
      <c r="B16" s="25">
        <v>22</v>
      </c>
      <c r="C16" s="23">
        <v>11.7</v>
      </c>
      <c r="D16" s="26">
        <v>35.02</v>
      </c>
      <c r="E16" s="24">
        <f t="shared" si="0"/>
        <v>4552.6</v>
      </c>
      <c r="F16" s="76"/>
    </row>
    <row r="17" spans="1:6" ht="15.75" customHeight="1">
      <c r="A17" s="3"/>
      <c r="B17" s="25">
        <v>25</v>
      </c>
      <c r="C17" s="23">
        <v>11.7</v>
      </c>
      <c r="D17" s="26">
        <v>45.3</v>
      </c>
      <c r="E17" s="24">
        <f>(D17*$F$17)/1000</f>
        <v>5979.6</v>
      </c>
      <c r="F17" s="77">
        <v>132000</v>
      </c>
    </row>
    <row r="18" spans="1:6" ht="15.75" customHeight="1">
      <c r="A18" s="3"/>
      <c r="B18" s="25">
        <v>30</v>
      </c>
      <c r="C18" s="23">
        <v>11.7</v>
      </c>
      <c r="D18" s="26">
        <v>65.22</v>
      </c>
      <c r="E18" s="24">
        <f>(D18*$F$17)/1000</f>
        <v>8609.04</v>
      </c>
      <c r="F18" s="75"/>
    </row>
    <row r="19" spans="1:6" ht="15.75" customHeight="1">
      <c r="A19" s="3"/>
      <c r="B19" s="25">
        <v>36</v>
      </c>
      <c r="C19" s="23">
        <v>11.7</v>
      </c>
      <c r="D19" s="26">
        <v>94</v>
      </c>
      <c r="E19" s="24">
        <f>(D19*$F$17)/1000</f>
        <v>12408</v>
      </c>
      <c r="F19" s="75"/>
    </row>
    <row r="20" spans="1:6" ht="15.75" customHeight="1">
      <c r="A20" s="3"/>
      <c r="B20" s="25">
        <v>40</v>
      </c>
      <c r="C20" s="23">
        <v>11.7</v>
      </c>
      <c r="D20" s="26">
        <v>116</v>
      </c>
      <c r="E20" s="24">
        <f>(D20*$F$17)/1000</f>
        <v>15312</v>
      </c>
      <c r="F20" s="76"/>
    </row>
    <row r="21" spans="1:13" ht="15.75" customHeight="1">
      <c r="A21" s="3" t="s">
        <v>46</v>
      </c>
      <c r="B21" s="25">
        <v>8</v>
      </c>
      <c r="C21" s="25" t="s">
        <v>30</v>
      </c>
      <c r="D21" s="27">
        <v>830</v>
      </c>
      <c r="E21" s="24">
        <f>(D21*$F$21)/1000</f>
        <v>108730</v>
      </c>
      <c r="F21" s="74">
        <v>131000</v>
      </c>
      <c r="H21" s="28"/>
      <c r="I21" s="28"/>
      <c r="J21" s="28"/>
      <c r="K21" s="28"/>
      <c r="L21" s="28"/>
      <c r="M21" s="29"/>
    </row>
    <row r="22" spans="1:13" ht="15.75" customHeight="1">
      <c r="A22" s="3"/>
      <c r="B22" s="25">
        <v>10</v>
      </c>
      <c r="C22" s="23">
        <v>11.7</v>
      </c>
      <c r="D22" s="26">
        <v>7.5</v>
      </c>
      <c r="E22" s="24">
        <f>(D22*$F$21)/1000</f>
        <v>982.5</v>
      </c>
      <c r="F22" s="78"/>
      <c r="H22" s="30"/>
      <c r="I22" s="30"/>
      <c r="J22" s="30"/>
      <c r="K22" s="30"/>
      <c r="L22" s="30"/>
      <c r="M22" s="29"/>
    </row>
    <row r="23" spans="1:13" ht="15.75" customHeight="1">
      <c r="A23" s="3"/>
      <c r="B23" s="25">
        <v>12</v>
      </c>
      <c r="C23" s="23">
        <v>11.7</v>
      </c>
      <c r="D23" s="26">
        <v>10.5</v>
      </c>
      <c r="E23" s="24">
        <f>(D23*$F$23)/1000</f>
        <v>1344</v>
      </c>
      <c r="F23" s="77">
        <v>128000</v>
      </c>
      <c r="H23" s="30"/>
      <c r="I23" s="30"/>
      <c r="J23" s="30"/>
      <c r="K23" s="30"/>
      <c r="L23" s="30"/>
      <c r="M23" s="29"/>
    </row>
    <row r="24" spans="1:13" ht="15.75" customHeight="1">
      <c r="A24" s="3"/>
      <c r="B24" s="25">
        <v>14</v>
      </c>
      <c r="C24" s="23">
        <v>11.7</v>
      </c>
      <c r="D24" s="26">
        <v>14.3</v>
      </c>
      <c r="E24" s="24">
        <f aca="true" t="shared" si="1" ref="E24:E32">(D24*$F$23)/1000</f>
        <v>1830.4</v>
      </c>
      <c r="F24" s="77"/>
      <c r="H24" s="30"/>
      <c r="I24" s="30"/>
      <c r="J24" s="30"/>
      <c r="K24" s="30"/>
      <c r="L24" s="30"/>
      <c r="M24" s="29"/>
    </row>
    <row r="25" spans="1:13" ht="15.75" customHeight="1">
      <c r="A25" s="3"/>
      <c r="B25" s="25">
        <v>16</v>
      </c>
      <c r="C25" s="23">
        <v>11.7</v>
      </c>
      <c r="D25" s="26">
        <v>18.8</v>
      </c>
      <c r="E25" s="24">
        <f t="shared" si="1"/>
        <v>2406.4</v>
      </c>
      <c r="F25" s="77"/>
      <c r="H25" s="30"/>
      <c r="I25" s="30"/>
      <c r="J25" s="30"/>
      <c r="K25" s="30"/>
      <c r="L25" s="30"/>
      <c r="M25" s="29"/>
    </row>
    <row r="26" spans="1:13" ht="15.75" customHeight="1">
      <c r="A26" s="3"/>
      <c r="B26" s="25">
        <v>18</v>
      </c>
      <c r="C26" s="23">
        <v>11.7</v>
      </c>
      <c r="D26" s="26">
        <v>23.5</v>
      </c>
      <c r="E26" s="24">
        <f t="shared" si="1"/>
        <v>3008</v>
      </c>
      <c r="F26" s="77"/>
      <c r="H26" s="30"/>
      <c r="I26" s="30"/>
      <c r="J26" s="30"/>
      <c r="K26" s="30"/>
      <c r="L26" s="30"/>
      <c r="M26" s="29"/>
    </row>
    <row r="27" spans="1:13" ht="15.75" customHeight="1">
      <c r="A27" s="3"/>
      <c r="B27" s="25">
        <v>20</v>
      </c>
      <c r="C27" s="23">
        <v>11.7</v>
      </c>
      <c r="D27" s="26">
        <v>29.03</v>
      </c>
      <c r="E27" s="24">
        <f t="shared" si="1"/>
        <v>3715.84</v>
      </c>
      <c r="F27" s="77"/>
      <c r="H27" s="30"/>
      <c r="I27" s="30"/>
      <c r="J27" s="30"/>
      <c r="K27" s="30"/>
      <c r="L27" s="30"/>
      <c r="M27" s="29"/>
    </row>
    <row r="28" spans="1:13" ht="15.75" customHeight="1">
      <c r="A28" s="3"/>
      <c r="B28" s="25">
        <v>22</v>
      </c>
      <c r="C28" s="23">
        <v>11.7</v>
      </c>
      <c r="D28" s="26">
        <v>35.02</v>
      </c>
      <c r="E28" s="24">
        <f t="shared" si="1"/>
        <v>4482.56</v>
      </c>
      <c r="F28" s="77"/>
      <c r="H28" s="30"/>
      <c r="I28" s="30"/>
      <c r="J28" s="30"/>
      <c r="K28" s="30"/>
      <c r="L28" s="30"/>
      <c r="M28" s="29"/>
    </row>
    <row r="29" spans="1:13" ht="15.75" customHeight="1">
      <c r="A29" s="3"/>
      <c r="B29" s="25">
        <v>25</v>
      </c>
      <c r="C29" s="23">
        <v>11.7</v>
      </c>
      <c r="D29" s="26">
        <v>45.8</v>
      </c>
      <c r="E29" s="24">
        <f t="shared" si="1"/>
        <v>5862.4</v>
      </c>
      <c r="F29" s="77"/>
      <c r="H29" s="30"/>
      <c r="I29" s="30"/>
      <c r="J29" s="30"/>
      <c r="K29" s="30"/>
      <c r="L29" s="30"/>
      <c r="M29" s="29"/>
    </row>
    <row r="30" spans="1:13" ht="15.75" customHeight="1">
      <c r="A30" s="3"/>
      <c r="B30" s="25">
        <v>28</v>
      </c>
      <c r="C30" s="23">
        <v>11.7</v>
      </c>
      <c r="D30" s="26">
        <v>56.75</v>
      </c>
      <c r="E30" s="24">
        <f t="shared" si="1"/>
        <v>7264</v>
      </c>
      <c r="F30" s="77"/>
      <c r="H30" s="30"/>
      <c r="I30" s="30"/>
      <c r="J30" s="30"/>
      <c r="K30" s="30"/>
      <c r="L30" s="30"/>
      <c r="M30" s="29"/>
    </row>
    <row r="31" spans="1:13" ht="15.75" customHeight="1">
      <c r="A31" s="3"/>
      <c r="B31" s="25">
        <v>32</v>
      </c>
      <c r="C31" s="23">
        <v>11.7</v>
      </c>
      <c r="D31" s="26">
        <v>74.2</v>
      </c>
      <c r="E31" s="24">
        <f t="shared" si="1"/>
        <v>9497.6</v>
      </c>
      <c r="F31" s="77"/>
      <c r="H31" s="30"/>
      <c r="I31" s="30"/>
      <c r="J31" s="30"/>
      <c r="K31" s="30"/>
      <c r="L31" s="30"/>
      <c r="M31" s="29"/>
    </row>
    <row r="32" spans="1:13" ht="15.75" customHeight="1">
      <c r="A32" s="3"/>
      <c r="B32" s="25">
        <v>36</v>
      </c>
      <c r="C32" s="23">
        <v>11.7</v>
      </c>
      <c r="D32" s="26">
        <v>94</v>
      </c>
      <c r="E32" s="24">
        <f t="shared" si="1"/>
        <v>12032</v>
      </c>
      <c r="F32" s="78"/>
      <c r="H32" s="30"/>
      <c r="I32" s="30"/>
      <c r="J32" s="30"/>
      <c r="K32" s="30"/>
      <c r="L32" s="30"/>
      <c r="M32" s="29"/>
    </row>
    <row r="33" spans="1:13" ht="15.75" customHeight="1">
      <c r="A33" s="2" t="s">
        <v>86</v>
      </c>
      <c r="B33" s="25">
        <v>11963</v>
      </c>
      <c r="C33" s="31">
        <v>11.7</v>
      </c>
      <c r="D33" s="27"/>
      <c r="E33" s="24"/>
      <c r="F33" s="79">
        <v>121000</v>
      </c>
      <c r="H33" s="30"/>
      <c r="I33" s="30"/>
      <c r="J33" s="30"/>
      <c r="K33" s="30"/>
      <c r="L33" s="30"/>
      <c r="M33" s="29"/>
    </row>
    <row r="34" spans="1:13" ht="15.75" customHeight="1">
      <c r="A34" s="2" t="s">
        <v>51</v>
      </c>
      <c r="B34" s="23">
        <v>1.2</v>
      </c>
      <c r="C34" s="22" t="s">
        <v>30</v>
      </c>
      <c r="D34" s="23">
        <v>80</v>
      </c>
      <c r="E34" s="24">
        <f>(D34*$F$34)/1000</f>
        <v>14160</v>
      </c>
      <c r="F34" s="73">
        <v>177000</v>
      </c>
      <c r="H34" s="30"/>
      <c r="I34" s="30"/>
      <c r="J34" s="30"/>
      <c r="K34" s="30"/>
      <c r="L34" s="32"/>
      <c r="M34" s="29"/>
    </row>
    <row r="35" spans="1:13" ht="15.75" customHeight="1">
      <c r="A35" s="3" t="s">
        <v>3</v>
      </c>
      <c r="B35" s="27">
        <v>4</v>
      </c>
      <c r="C35" s="33" t="s">
        <v>30</v>
      </c>
      <c r="D35" s="27">
        <v>1050</v>
      </c>
      <c r="E35" s="24">
        <f>(D35*$F$35)/1000</f>
        <v>139650</v>
      </c>
      <c r="F35" s="80">
        <v>133000</v>
      </c>
      <c r="H35" s="30"/>
      <c r="I35" s="30"/>
      <c r="J35" s="30"/>
      <c r="K35" s="30"/>
      <c r="L35" s="30"/>
      <c r="M35" s="29"/>
    </row>
    <row r="36" spans="1:13" ht="15.75" customHeight="1">
      <c r="A36" s="3"/>
      <c r="B36" s="27">
        <v>5</v>
      </c>
      <c r="C36" s="33"/>
      <c r="D36" s="27">
        <v>1050</v>
      </c>
      <c r="E36" s="24">
        <f>(D36*$F$35)/1000</f>
        <v>139650</v>
      </c>
      <c r="F36" s="80"/>
      <c r="H36" s="30"/>
      <c r="I36" s="30"/>
      <c r="J36" s="30"/>
      <c r="K36" s="30"/>
      <c r="L36" s="30"/>
      <c r="M36" s="29"/>
    </row>
    <row r="37" spans="1:13" ht="19.5" customHeight="1">
      <c r="A37" s="3" t="s">
        <v>73</v>
      </c>
      <c r="B37" s="26" t="s">
        <v>53</v>
      </c>
      <c r="C37" s="23">
        <v>6</v>
      </c>
      <c r="D37" s="27">
        <v>12</v>
      </c>
      <c r="E37" s="24">
        <f>D37*F37/1000</f>
        <v>1584</v>
      </c>
      <c r="F37" s="77">
        <v>132000</v>
      </c>
      <c r="H37" s="30"/>
      <c r="I37" s="30"/>
      <c r="J37" s="30"/>
      <c r="K37" s="30"/>
      <c r="L37" s="30"/>
      <c r="M37" s="29"/>
    </row>
    <row r="38" spans="1:13" ht="15.75" customHeight="1">
      <c r="A38" s="3"/>
      <c r="B38" s="26" t="s">
        <v>77</v>
      </c>
      <c r="C38" s="23">
        <v>6</v>
      </c>
      <c r="D38" s="27">
        <v>15</v>
      </c>
      <c r="E38" s="24">
        <f>D38*F37/1000</f>
        <v>1980</v>
      </c>
      <c r="F38" s="77"/>
      <c r="H38" s="30"/>
      <c r="I38" s="30"/>
      <c r="J38" s="30"/>
      <c r="K38" s="30"/>
      <c r="L38" s="30"/>
      <c r="M38" s="29"/>
    </row>
    <row r="39" spans="1:13" ht="15.75" customHeight="1">
      <c r="A39" s="3"/>
      <c r="B39" s="26" t="s">
        <v>31</v>
      </c>
      <c r="C39" s="23">
        <v>11.7</v>
      </c>
      <c r="D39" s="27">
        <v>28.44</v>
      </c>
      <c r="E39" s="24">
        <f>D39*F37/1000</f>
        <v>3754.08</v>
      </c>
      <c r="F39" s="77"/>
      <c r="H39" s="30"/>
      <c r="I39" s="30"/>
      <c r="J39" s="30"/>
      <c r="K39" s="30"/>
      <c r="L39" s="30"/>
      <c r="M39" s="29"/>
    </row>
    <row r="40" spans="1:6" ht="15.75" customHeight="1">
      <c r="A40" s="3"/>
      <c r="B40" s="26" t="s">
        <v>34</v>
      </c>
      <c r="C40" s="23">
        <v>11.7</v>
      </c>
      <c r="D40" s="27">
        <v>32.08</v>
      </c>
      <c r="E40" s="24">
        <f>D40*F37/1000</f>
        <v>4234.56</v>
      </c>
      <c r="F40" s="77"/>
    </row>
    <row r="41" spans="1:6" ht="15.75" customHeight="1">
      <c r="A41" s="3"/>
      <c r="B41" s="26" t="s">
        <v>90</v>
      </c>
      <c r="C41" s="23">
        <v>11.7</v>
      </c>
      <c r="D41" s="27">
        <v>35.84</v>
      </c>
      <c r="E41" s="24">
        <f>D41*F37/1000</f>
        <v>4730.88</v>
      </c>
      <c r="F41" s="77"/>
    </row>
    <row r="42" spans="1:6" ht="15.75" customHeight="1">
      <c r="A42" s="3"/>
      <c r="B42" s="26" t="s">
        <v>32</v>
      </c>
      <c r="C42" s="23">
        <v>11.7</v>
      </c>
      <c r="D42" s="27">
        <v>44.3</v>
      </c>
      <c r="E42" s="24">
        <f>D42*F37/1000</f>
        <v>5847.6</v>
      </c>
      <c r="F42" s="77"/>
    </row>
    <row r="43" spans="1:6" ht="15.75" customHeight="1">
      <c r="A43" s="3"/>
      <c r="B43" s="26" t="s">
        <v>33</v>
      </c>
      <c r="C43" s="23">
        <v>11.7</v>
      </c>
      <c r="D43" s="27">
        <v>56.52</v>
      </c>
      <c r="E43" s="24">
        <f>D43*F37/1000</f>
        <v>7460.64</v>
      </c>
      <c r="F43" s="77"/>
    </row>
    <row r="44" spans="1:6" ht="15.75" customHeight="1">
      <c r="A44" s="3"/>
      <c r="B44" s="26" t="s">
        <v>45</v>
      </c>
      <c r="C44" s="23">
        <v>11.7</v>
      </c>
      <c r="D44" s="27">
        <v>63.22</v>
      </c>
      <c r="E44" s="24">
        <f>D44*F37/1000</f>
        <v>8345.04</v>
      </c>
      <c r="F44" s="77"/>
    </row>
    <row r="45" spans="1:6" ht="15.75" customHeight="1">
      <c r="A45" s="3"/>
      <c r="B45" s="26" t="s">
        <v>35</v>
      </c>
      <c r="C45" s="23">
        <v>11.7</v>
      </c>
      <c r="D45" s="27">
        <v>75.08</v>
      </c>
      <c r="E45" s="24">
        <f>D45*F37/1000</f>
        <v>9910.56</v>
      </c>
      <c r="F45" s="77"/>
    </row>
    <row r="46" spans="1:6" ht="15.75" customHeight="1">
      <c r="A46" s="3"/>
      <c r="B46" s="26" t="s">
        <v>36</v>
      </c>
      <c r="C46" s="23">
        <v>11.7</v>
      </c>
      <c r="D46" s="27">
        <v>81</v>
      </c>
      <c r="E46" s="24">
        <f>D46*F37/1000</f>
        <v>10692</v>
      </c>
      <c r="F46" s="77"/>
    </row>
    <row r="47" spans="1:6" ht="15.75" customHeight="1">
      <c r="A47" s="3"/>
      <c r="B47" s="26" t="s">
        <v>58</v>
      </c>
      <c r="C47" s="23">
        <v>11.7</v>
      </c>
      <c r="D47" s="27">
        <v>87</v>
      </c>
      <c r="E47" s="24">
        <f>D47*F37/1000</f>
        <v>11484</v>
      </c>
      <c r="F47" s="77"/>
    </row>
    <row r="48" spans="1:6" ht="15.75" customHeight="1">
      <c r="A48" s="3"/>
      <c r="B48" s="26" t="s">
        <v>50</v>
      </c>
      <c r="C48" s="23">
        <v>11.7</v>
      </c>
      <c r="D48" s="27">
        <v>115</v>
      </c>
      <c r="E48" s="24">
        <f>D48*F37/1000</f>
        <v>15180</v>
      </c>
      <c r="F48" s="77"/>
    </row>
    <row r="49" spans="1:6" ht="15.75" customHeight="1">
      <c r="A49" s="3"/>
      <c r="B49" s="26" t="s">
        <v>37</v>
      </c>
      <c r="C49" s="23">
        <v>11.7</v>
      </c>
      <c r="D49" s="27">
        <v>128.1</v>
      </c>
      <c r="E49" s="24">
        <f>D49*F37/1000</f>
        <v>16909.2</v>
      </c>
      <c r="F49" s="77"/>
    </row>
    <row r="50" spans="1:6" ht="15.75" customHeight="1">
      <c r="A50" s="3"/>
      <c r="B50" s="26" t="s">
        <v>59</v>
      </c>
      <c r="C50" s="23">
        <v>11.7</v>
      </c>
      <c r="D50" s="27">
        <v>127</v>
      </c>
      <c r="E50" s="24">
        <f>D50*F37/1000</f>
        <v>16764</v>
      </c>
      <c r="F50" s="77"/>
    </row>
    <row r="51" spans="1:6" ht="15.75" customHeight="1">
      <c r="A51" s="3"/>
      <c r="B51" s="26" t="s">
        <v>38</v>
      </c>
      <c r="C51" s="23">
        <v>11.7</v>
      </c>
      <c r="D51" s="27">
        <v>145</v>
      </c>
      <c r="E51" s="24">
        <f>D51*F37/1000</f>
        <v>19140</v>
      </c>
      <c r="F51" s="77"/>
    </row>
    <row r="52" spans="1:6" ht="15.75" customHeight="1">
      <c r="A52" s="3"/>
      <c r="B52" s="26" t="s">
        <v>39</v>
      </c>
      <c r="C52" s="23">
        <v>11.7</v>
      </c>
      <c r="D52" s="27">
        <v>177.43</v>
      </c>
      <c r="E52" s="24">
        <f>D52*F37/1000</f>
        <v>23420.76</v>
      </c>
      <c r="F52" s="77"/>
    </row>
    <row r="53" spans="1:6" ht="15.75" customHeight="1">
      <c r="A53" s="3"/>
      <c r="B53" s="26" t="s">
        <v>40</v>
      </c>
      <c r="C53" s="23">
        <v>11.7</v>
      </c>
      <c r="D53" s="27">
        <v>203.3</v>
      </c>
      <c r="E53" s="24">
        <f>D53*F37/1000</f>
        <v>26835.6</v>
      </c>
      <c r="F53" s="77"/>
    </row>
    <row r="54" spans="1:6" ht="15.75" customHeight="1">
      <c r="A54" s="3"/>
      <c r="B54" s="26" t="s">
        <v>41</v>
      </c>
      <c r="C54" s="23">
        <v>11.7</v>
      </c>
      <c r="D54" s="27">
        <v>225</v>
      </c>
      <c r="E54" s="24">
        <f>D54*F37/1000</f>
        <v>29700</v>
      </c>
      <c r="F54" s="78"/>
    </row>
    <row r="55" spans="1:6" ht="15.75" customHeight="1">
      <c r="A55" s="3"/>
      <c r="B55" s="26" t="s">
        <v>42</v>
      </c>
      <c r="C55" s="23">
        <v>11.7</v>
      </c>
      <c r="D55" s="27">
        <v>235</v>
      </c>
      <c r="E55" s="24">
        <f>(D55*$F$55)/1000</f>
        <v>37835</v>
      </c>
      <c r="F55" s="74">
        <v>161000</v>
      </c>
    </row>
    <row r="56" spans="1:6" ht="15.75" customHeight="1">
      <c r="A56" s="3"/>
      <c r="B56" s="26" t="s">
        <v>49</v>
      </c>
      <c r="C56" s="23">
        <v>11.7</v>
      </c>
      <c r="D56" s="27">
        <v>261</v>
      </c>
      <c r="E56" s="24">
        <f>(D56*$F$55)/1000</f>
        <v>42021</v>
      </c>
      <c r="F56" s="77"/>
    </row>
    <row r="57" spans="1:6" ht="15.75" customHeight="1">
      <c r="A57" s="3"/>
      <c r="B57" s="26" t="s">
        <v>47</v>
      </c>
      <c r="C57" s="23">
        <v>11.7</v>
      </c>
      <c r="D57" s="27">
        <v>298</v>
      </c>
      <c r="E57" s="24">
        <f>(D57*$F$55)/1000</f>
        <v>47978</v>
      </c>
      <c r="F57" s="77"/>
    </row>
    <row r="58" spans="1:6" ht="15.75" customHeight="1">
      <c r="A58" s="3"/>
      <c r="B58" s="26" t="s">
        <v>48</v>
      </c>
      <c r="C58" s="23">
        <v>11.7</v>
      </c>
      <c r="D58" s="27">
        <v>445</v>
      </c>
      <c r="E58" s="24">
        <f>(D58*$F$55)/1000</f>
        <v>71645</v>
      </c>
      <c r="F58" s="77"/>
    </row>
    <row r="59" spans="1:6" ht="15.75" customHeight="1">
      <c r="A59" s="3"/>
      <c r="B59" s="26" t="s">
        <v>56</v>
      </c>
      <c r="C59" s="23">
        <v>11.7</v>
      </c>
      <c r="D59" s="34">
        <v>515</v>
      </c>
      <c r="E59" s="24">
        <f>(D59*$F$55)/1000</f>
        <v>82915</v>
      </c>
      <c r="F59" s="78"/>
    </row>
    <row r="60" spans="1:6" ht="15.75" customHeight="1">
      <c r="A60" s="3" t="s">
        <v>63</v>
      </c>
      <c r="B60" s="27">
        <v>6.5</v>
      </c>
      <c r="C60" s="23">
        <v>11.7</v>
      </c>
      <c r="D60" s="34">
        <v>70</v>
      </c>
      <c r="E60" s="24">
        <f aca="true" t="shared" si="2" ref="E60:E66">(D60*$F$60)/1000</f>
        <v>9240</v>
      </c>
      <c r="F60" s="74">
        <v>132000</v>
      </c>
    </row>
    <row r="61" spans="1:6" ht="15.75" customHeight="1">
      <c r="A61" s="3"/>
      <c r="B61" s="25">
        <v>8</v>
      </c>
      <c r="C61" s="23">
        <v>11.7</v>
      </c>
      <c r="D61" s="34">
        <v>84</v>
      </c>
      <c r="E61" s="24">
        <f t="shared" si="2"/>
        <v>11088</v>
      </c>
      <c r="F61" s="77"/>
    </row>
    <row r="62" spans="1:6" ht="15.75" customHeight="1">
      <c r="A62" s="6"/>
      <c r="B62" s="25">
        <v>10</v>
      </c>
      <c r="C62" s="23">
        <v>11.7</v>
      </c>
      <c r="D62" s="27">
        <v>105</v>
      </c>
      <c r="E62" s="24">
        <f t="shared" si="2"/>
        <v>13860</v>
      </c>
      <c r="F62" s="77"/>
    </row>
    <row r="63" spans="1:6" ht="15.75" customHeight="1">
      <c r="A63" s="6"/>
      <c r="B63" s="25">
        <v>12</v>
      </c>
      <c r="C63" s="23">
        <v>11.7</v>
      </c>
      <c r="D63" s="27">
        <v>127</v>
      </c>
      <c r="E63" s="24">
        <f t="shared" si="2"/>
        <v>16764</v>
      </c>
      <c r="F63" s="77"/>
    </row>
    <row r="64" spans="1:6" ht="15.75" customHeight="1">
      <c r="A64" s="6"/>
      <c r="B64" s="25">
        <v>14</v>
      </c>
      <c r="C64" s="23">
        <v>11.7</v>
      </c>
      <c r="D64" s="27">
        <v>154</v>
      </c>
      <c r="E64" s="24">
        <f t="shared" si="2"/>
        <v>20328</v>
      </c>
      <c r="F64" s="77"/>
    </row>
    <row r="65" spans="1:6" ht="15.75" customHeight="1">
      <c r="A65" s="6"/>
      <c r="B65" s="25">
        <v>16</v>
      </c>
      <c r="C65" s="23">
        <v>11.7</v>
      </c>
      <c r="D65" s="27">
        <v>170</v>
      </c>
      <c r="E65" s="24">
        <f t="shared" si="2"/>
        <v>22440</v>
      </c>
      <c r="F65" s="77"/>
    </row>
    <row r="66" spans="1:6" ht="15.75" customHeight="1">
      <c r="A66" s="6"/>
      <c r="B66" s="25">
        <v>18</v>
      </c>
      <c r="C66" s="23">
        <v>11.7</v>
      </c>
      <c r="D66" s="27">
        <v>200</v>
      </c>
      <c r="E66" s="24">
        <f t="shared" si="2"/>
        <v>26400</v>
      </c>
      <c r="F66" s="76"/>
    </row>
    <row r="67" spans="1:6" ht="15.75" customHeight="1">
      <c r="A67" s="6"/>
      <c r="B67" s="25">
        <v>20</v>
      </c>
      <c r="C67" s="23">
        <v>11.7</v>
      </c>
      <c r="D67" s="27">
        <v>228</v>
      </c>
      <c r="E67" s="24">
        <f>(D67*$F$67)/1000</f>
        <v>34884</v>
      </c>
      <c r="F67" s="81">
        <v>153000</v>
      </c>
    </row>
    <row r="68" spans="1:6" ht="15.75" customHeight="1">
      <c r="A68" s="6"/>
      <c r="B68" s="25">
        <v>22</v>
      </c>
      <c r="C68" s="23">
        <v>11.7</v>
      </c>
      <c r="D68" s="27">
        <v>276</v>
      </c>
      <c r="E68" s="24">
        <f>(D68*$F$68)/1000</f>
        <v>43884</v>
      </c>
      <c r="F68" s="81">
        <v>159000</v>
      </c>
    </row>
    <row r="69" spans="1:6" ht="15.75" customHeight="1">
      <c r="A69" s="6"/>
      <c r="B69" s="25">
        <v>24</v>
      </c>
      <c r="C69" s="23">
        <v>11.7</v>
      </c>
      <c r="D69" s="27">
        <v>306</v>
      </c>
      <c r="E69" s="24">
        <f>(D69*$F$69)/1000</f>
        <v>47430</v>
      </c>
      <c r="F69" s="74">
        <v>155000</v>
      </c>
    </row>
    <row r="70" spans="1:6" ht="15.75" customHeight="1">
      <c r="A70" s="6"/>
      <c r="B70" s="22">
        <v>27</v>
      </c>
      <c r="C70" s="23">
        <v>11.7</v>
      </c>
      <c r="D70" s="27">
        <v>344</v>
      </c>
      <c r="E70" s="24">
        <f>(D70*$F$69)/1000</f>
        <v>53320</v>
      </c>
      <c r="F70" s="77"/>
    </row>
    <row r="71" spans="1:6" ht="15.75" customHeight="1">
      <c r="A71" s="6"/>
      <c r="B71" s="25">
        <v>30</v>
      </c>
      <c r="C71" s="23">
        <v>11.7</v>
      </c>
      <c r="D71" s="27">
        <v>385</v>
      </c>
      <c r="E71" s="24">
        <f>(D71*$F$69)/1000</f>
        <v>59675</v>
      </c>
      <c r="F71" s="78"/>
    </row>
    <row r="72" spans="1:6" ht="15.75" customHeight="1">
      <c r="A72" s="6"/>
      <c r="B72" s="25">
        <v>40</v>
      </c>
      <c r="C72" s="23">
        <v>11.5</v>
      </c>
      <c r="D72" s="27">
        <v>564</v>
      </c>
      <c r="E72" s="24">
        <f>(D72*$F$72)/1000</f>
        <v>89676</v>
      </c>
      <c r="F72" s="79">
        <v>159000</v>
      </c>
    </row>
    <row r="73" spans="1:6" ht="15.75" customHeight="1">
      <c r="A73" s="7" t="s">
        <v>74</v>
      </c>
      <c r="B73" s="22">
        <v>12</v>
      </c>
      <c r="C73" s="23">
        <v>11.7</v>
      </c>
      <c r="D73" s="27">
        <v>109</v>
      </c>
      <c r="E73" s="24">
        <f>(D73*$F$73)/1000</f>
        <v>17985</v>
      </c>
      <c r="F73" s="74">
        <v>165000</v>
      </c>
    </row>
    <row r="74" spans="1:6" ht="15.75" customHeight="1">
      <c r="A74" s="8"/>
      <c r="B74" s="22">
        <v>14</v>
      </c>
      <c r="C74" s="23">
        <v>11.7</v>
      </c>
      <c r="D74" s="27">
        <v>129.25</v>
      </c>
      <c r="E74" s="24">
        <f>(D74*$F$73)/1000</f>
        <v>21326.25</v>
      </c>
      <c r="F74" s="75"/>
    </row>
    <row r="75" spans="1:6" ht="15.75" customHeight="1">
      <c r="A75" s="8"/>
      <c r="B75" s="22">
        <v>16</v>
      </c>
      <c r="C75" s="23">
        <v>11.7</v>
      </c>
      <c r="D75" s="27">
        <v>157</v>
      </c>
      <c r="E75" s="24">
        <f>(D75*$F$73)/1000</f>
        <v>25905</v>
      </c>
      <c r="F75" s="76"/>
    </row>
    <row r="76" spans="1:6" ht="15.75" customHeight="1">
      <c r="A76" s="8"/>
      <c r="B76" s="22">
        <v>18</v>
      </c>
      <c r="C76" s="23">
        <v>11.7</v>
      </c>
      <c r="D76" s="27">
        <v>224</v>
      </c>
      <c r="E76" s="24">
        <f>(D76*$F$76)/1000</f>
        <v>40096</v>
      </c>
      <c r="F76" s="74">
        <v>179000</v>
      </c>
    </row>
    <row r="77" spans="1:6" ht="15.75" customHeight="1">
      <c r="A77" s="8"/>
      <c r="B77" s="22">
        <v>20</v>
      </c>
      <c r="C77" s="23">
        <v>11.7</v>
      </c>
      <c r="D77" s="27">
        <v>267</v>
      </c>
      <c r="E77" s="24">
        <f>(D77*$F$76)/1000</f>
        <v>47793</v>
      </c>
      <c r="F77" s="78"/>
    </row>
    <row r="78" spans="1:6" ht="15.75" customHeight="1">
      <c r="A78" s="8"/>
      <c r="B78" s="22">
        <v>25</v>
      </c>
      <c r="C78" s="23">
        <v>11.7</v>
      </c>
      <c r="D78" s="27">
        <v>330</v>
      </c>
      <c r="E78" s="24">
        <f>(D78*$F$78)/1000</f>
        <v>61710</v>
      </c>
      <c r="F78" s="74">
        <v>187000</v>
      </c>
    </row>
    <row r="79" spans="1:6" ht="15.75" customHeight="1">
      <c r="A79" s="8"/>
      <c r="B79" s="22">
        <v>30</v>
      </c>
      <c r="C79" s="23">
        <v>11.7</v>
      </c>
      <c r="D79" s="35">
        <v>411</v>
      </c>
      <c r="E79" s="24">
        <f>(D79*$F$78)/1000</f>
        <v>76857</v>
      </c>
      <c r="F79" s="75"/>
    </row>
    <row r="80" spans="1:6" ht="15.75" customHeight="1">
      <c r="A80" s="8"/>
      <c r="B80" s="22">
        <v>35</v>
      </c>
      <c r="C80" s="23">
        <v>11.7</v>
      </c>
      <c r="D80" s="35">
        <v>507</v>
      </c>
      <c r="E80" s="24">
        <f>(D80*$F$78)/1000</f>
        <v>94809</v>
      </c>
      <c r="F80" s="75"/>
    </row>
    <row r="81" spans="1:6" ht="15.75" customHeight="1">
      <c r="A81" s="8"/>
      <c r="B81" s="22">
        <v>40</v>
      </c>
      <c r="C81" s="23">
        <v>11.7</v>
      </c>
      <c r="D81" s="35">
        <v>688</v>
      </c>
      <c r="E81" s="24">
        <f>(D81*$F$78)/1000</f>
        <v>128656</v>
      </c>
      <c r="F81" s="76"/>
    </row>
    <row r="82" spans="1:6" ht="15.75" customHeight="1">
      <c r="A82" s="8"/>
      <c r="B82" s="22">
        <v>45</v>
      </c>
      <c r="C82" s="23">
        <v>11.7</v>
      </c>
      <c r="D82" s="35">
        <v>812</v>
      </c>
      <c r="E82" s="24">
        <f>(D82*$F$82)/1000</f>
        <v>156716</v>
      </c>
      <c r="F82" s="73">
        <v>193000</v>
      </c>
    </row>
    <row r="83" spans="1:6" ht="15.75" customHeight="1">
      <c r="A83" s="9"/>
      <c r="B83" s="22">
        <v>50</v>
      </c>
      <c r="C83" s="23">
        <v>11.7</v>
      </c>
      <c r="D83" s="35">
        <v>890</v>
      </c>
      <c r="E83" s="24">
        <f>(D83*$F$83)/1000</f>
        <v>166430</v>
      </c>
      <c r="F83" s="79">
        <v>187000</v>
      </c>
    </row>
    <row r="84" spans="1:6" ht="15.75" customHeight="1">
      <c r="A84" s="10" t="s">
        <v>91</v>
      </c>
      <c r="B84" s="36">
        <v>25</v>
      </c>
      <c r="C84" s="23">
        <v>12</v>
      </c>
      <c r="D84" s="37">
        <v>765</v>
      </c>
      <c r="E84" s="38">
        <f>(D84*$F$84)/1000</f>
        <v>141525</v>
      </c>
      <c r="F84" s="82">
        <v>185000</v>
      </c>
    </row>
    <row r="85" spans="1:6" ht="15.75" customHeight="1">
      <c r="A85" s="11"/>
      <c r="B85" s="22">
        <v>30</v>
      </c>
      <c r="C85" s="23">
        <v>12</v>
      </c>
      <c r="D85" s="35">
        <v>1076</v>
      </c>
      <c r="E85" s="38">
        <f>(D85*$F$83)/1000</f>
        <v>201212</v>
      </c>
      <c r="F85" s="83"/>
    </row>
    <row r="86" spans="1:6" ht="15.75" customHeight="1">
      <c r="A86" s="11"/>
      <c r="B86" s="22">
        <v>35</v>
      </c>
      <c r="C86" s="23">
        <v>12</v>
      </c>
      <c r="D86" s="35">
        <v>1310</v>
      </c>
      <c r="E86" s="38">
        <f>(D86*$F$86)/1000</f>
        <v>247590</v>
      </c>
      <c r="F86" s="84">
        <v>189000</v>
      </c>
    </row>
    <row r="87" spans="1:6" ht="15.75" customHeight="1">
      <c r="A87" s="12"/>
      <c r="B87" s="22">
        <v>40</v>
      </c>
      <c r="C87" s="23">
        <v>12</v>
      </c>
      <c r="D87" s="35">
        <v>1775</v>
      </c>
      <c r="E87" s="24">
        <f>(D87*$F$86)/1000</f>
        <v>335475</v>
      </c>
      <c r="F87" s="84"/>
    </row>
    <row r="88" spans="1:6" ht="15.75" customHeight="1">
      <c r="A88" s="11" t="s">
        <v>92</v>
      </c>
      <c r="B88" s="39">
        <v>20</v>
      </c>
      <c r="C88" s="23">
        <v>12</v>
      </c>
      <c r="D88" s="40">
        <v>373.2</v>
      </c>
      <c r="E88" s="41">
        <f>(D88*$F$88)/1000</f>
        <v>72027.6</v>
      </c>
      <c r="F88" s="85">
        <v>193000</v>
      </c>
    </row>
    <row r="89" spans="1:6" ht="15.75" customHeight="1">
      <c r="A89" s="11"/>
      <c r="B89" s="22">
        <v>25</v>
      </c>
      <c r="C89" s="23">
        <v>12</v>
      </c>
      <c r="D89" s="35">
        <v>534</v>
      </c>
      <c r="E89" s="42">
        <f>(D89*$F$88)/1000</f>
        <v>103062</v>
      </c>
      <c r="F89" s="85"/>
    </row>
    <row r="90" spans="1:6" ht="15.75" customHeight="1">
      <c r="A90" s="11"/>
      <c r="B90" s="22">
        <v>30</v>
      </c>
      <c r="C90" s="23">
        <v>12</v>
      </c>
      <c r="D90" s="35">
        <v>681</v>
      </c>
      <c r="E90" s="38">
        <f>(D90*$F$88)/1000</f>
        <v>131433</v>
      </c>
      <c r="F90" s="86"/>
    </row>
    <row r="91" spans="1:6" ht="15.75" customHeight="1">
      <c r="A91" s="11"/>
      <c r="B91" s="22">
        <v>35</v>
      </c>
      <c r="C91" s="23">
        <v>12</v>
      </c>
      <c r="D91" s="35">
        <v>805</v>
      </c>
      <c r="E91" s="38">
        <f>(D91*$F$91)/1000</f>
        <v>152145</v>
      </c>
      <c r="F91" s="84">
        <v>189000</v>
      </c>
    </row>
    <row r="92" spans="1:6" ht="15.75" customHeight="1">
      <c r="A92" s="12"/>
      <c r="B92" s="22">
        <v>40</v>
      </c>
      <c r="C92" s="23">
        <v>12</v>
      </c>
      <c r="D92" s="35">
        <v>1093</v>
      </c>
      <c r="E92" s="24">
        <f>(D92*$F$91)/1000</f>
        <v>206577</v>
      </c>
      <c r="F92" s="84"/>
    </row>
    <row r="93" spans="1:6" ht="15.75" customHeight="1" thickBot="1">
      <c r="A93" s="13" t="s">
        <v>93</v>
      </c>
      <c r="B93" s="43">
        <v>36</v>
      </c>
      <c r="C93" s="44"/>
      <c r="D93" s="45">
        <v>700</v>
      </c>
      <c r="E93" s="46">
        <f>(D93*$F$93)/1000</f>
        <v>135100</v>
      </c>
      <c r="F93" s="87">
        <v>193000</v>
      </c>
    </row>
    <row r="94" spans="1:6" s="96" customFormat="1" ht="15.75" customHeight="1" thickBot="1">
      <c r="A94" s="97" t="s">
        <v>0</v>
      </c>
      <c r="B94" s="98"/>
      <c r="C94" s="99" t="s">
        <v>1</v>
      </c>
      <c r="D94" s="100" t="s">
        <v>19</v>
      </c>
      <c r="E94" s="101" t="s">
        <v>18</v>
      </c>
      <c r="F94" s="102" t="s">
        <v>65</v>
      </c>
    </row>
    <row r="95" spans="1:6" ht="15.75" customHeight="1">
      <c r="A95" s="4" t="s">
        <v>62</v>
      </c>
      <c r="B95" s="47" t="s">
        <v>66</v>
      </c>
      <c r="C95" s="39" t="s">
        <v>4</v>
      </c>
      <c r="D95" s="48">
        <v>33</v>
      </c>
      <c r="E95" s="41">
        <f>(D95*$F$95)/1000</f>
        <v>4587</v>
      </c>
      <c r="F95" s="88">
        <v>139000</v>
      </c>
    </row>
    <row r="96" spans="1:6" ht="15.75" customHeight="1">
      <c r="A96" s="4"/>
      <c r="B96" s="49"/>
      <c r="C96" s="39" t="s">
        <v>44</v>
      </c>
      <c r="D96" s="50">
        <v>34</v>
      </c>
      <c r="E96" s="24">
        <f>(D96*$F$95)/1000</f>
        <v>4726</v>
      </c>
      <c r="F96" s="89"/>
    </row>
    <row r="97" spans="1:6" ht="15.75" customHeight="1">
      <c r="A97" s="4"/>
      <c r="B97" s="51"/>
      <c r="C97" s="22" t="s">
        <v>5</v>
      </c>
      <c r="D97" s="50">
        <v>52</v>
      </c>
      <c r="E97" s="24">
        <f>(D97*$F$95)/1000</f>
        <v>7228</v>
      </c>
      <c r="F97" s="89"/>
    </row>
    <row r="98" spans="1:6" ht="15.75" customHeight="1">
      <c r="A98" s="4"/>
      <c r="B98" s="52" t="s">
        <v>75</v>
      </c>
      <c r="C98" s="22" t="s">
        <v>4</v>
      </c>
      <c r="D98" s="50">
        <v>33</v>
      </c>
      <c r="E98" s="24">
        <f>(D98*$F$98)/1000</f>
        <v>4389</v>
      </c>
      <c r="F98" s="80">
        <v>133000</v>
      </c>
    </row>
    <row r="99" spans="1:6" ht="15.75" customHeight="1">
      <c r="A99" s="4"/>
      <c r="B99" s="52"/>
      <c r="C99" s="22" t="s">
        <v>44</v>
      </c>
      <c r="D99" s="23">
        <v>34</v>
      </c>
      <c r="E99" s="24">
        <f>(D99*$F$98)/1000</f>
        <v>4522</v>
      </c>
      <c r="F99" s="80"/>
    </row>
    <row r="100" spans="1:6" ht="15.75" customHeight="1">
      <c r="A100" s="4"/>
      <c r="B100" s="52"/>
      <c r="C100" s="53" t="s">
        <v>5</v>
      </c>
      <c r="D100" s="23">
        <v>52</v>
      </c>
      <c r="E100" s="24">
        <f>(D100*$F$98)/1000</f>
        <v>6916</v>
      </c>
      <c r="F100" s="80"/>
    </row>
    <row r="101" spans="1:6" ht="15.75" customHeight="1">
      <c r="A101" s="4"/>
      <c r="B101" s="23">
        <v>2.5</v>
      </c>
      <c r="C101" s="54"/>
      <c r="D101" s="23">
        <v>65</v>
      </c>
      <c r="E101" s="24">
        <f>(D101*$F$101)/1000</f>
        <v>8515</v>
      </c>
      <c r="F101" s="80">
        <v>131000</v>
      </c>
    </row>
    <row r="102" spans="1:6" ht="15.75" customHeight="1">
      <c r="A102" s="5"/>
      <c r="B102" s="27">
        <v>3</v>
      </c>
      <c r="C102" s="55"/>
      <c r="D102" s="23">
        <v>77</v>
      </c>
      <c r="E102" s="24">
        <f>(D102*$F$101)/1000</f>
        <v>10087</v>
      </c>
      <c r="F102" s="80"/>
    </row>
    <row r="103" spans="1:6" ht="15.75" customHeight="1">
      <c r="A103" s="8" t="s">
        <v>62</v>
      </c>
      <c r="B103" s="25">
        <v>4</v>
      </c>
      <c r="C103" s="33" t="s">
        <v>6</v>
      </c>
      <c r="D103" s="23">
        <v>295</v>
      </c>
      <c r="E103" s="24">
        <f aca="true" t="shared" si="3" ref="E103:E108">(D103*$F$103)/1000</f>
        <v>37465</v>
      </c>
      <c r="F103" s="80">
        <v>127000</v>
      </c>
    </row>
    <row r="104" spans="1:6" ht="15.75" customHeight="1">
      <c r="A104" s="4"/>
      <c r="B104" s="25">
        <v>5</v>
      </c>
      <c r="C104" s="33"/>
      <c r="D104" s="23">
        <v>360</v>
      </c>
      <c r="E104" s="24">
        <f t="shared" si="3"/>
        <v>45720</v>
      </c>
      <c r="F104" s="80"/>
    </row>
    <row r="105" spans="1:6" ht="15.75" customHeight="1">
      <c r="A105" s="4"/>
      <c r="B105" s="25">
        <v>6</v>
      </c>
      <c r="C105" s="33"/>
      <c r="D105" s="23">
        <v>424</v>
      </c>
      <c r="E105" s="24">
        <f t="shared" si="3"/>
        <v>53848</v>
      </c>
      <c r="F105" s="80"/>
    </row>
    <row r="106" spans="1:6" ht="15.75" customHeight="1">
      <c r="A106" s="4"/>
      <c r="B106" s="25">
        <v>8</v>
      </c>
      <c r="C106" s="33"/>
      <c r="D106" s="23">
        <v>566</v>
      </c>
      <c r="E106" s="24">
        <f t="shared" si="3"/>
        <v>71882</v>
      </c>
      <c r="F106" s="80"/>
    </row>
    <row r="107" spans="1:6" ht="15.75" customHeight="1">
      <c r="A107" s="4"/>
      <c r="B107" s="25">
        <v>10</v>
      </c>
      <c r="C107" s="33"/>
      <c r="D107" s="27">
        <v>707</v>
      </c>
      <c r="E107" s="24">
        <f t="shared" si="3"/>
        <v>89789</v>
      </c>
      <c r="F107" s="80"/>
    </row>
    <row r="108" spans="1:6" ht="15.75" customHeight="1">
      <c r="A108" s="4"/>
      <c r="B108" s="25">
        <v>12</v>
      </c>
      <c r="C108" s="33"/>
      <c r="D108" s="27">
        <v>848</v>
      </c>
      <c r="E108" s="24">
        <f t="shared" si="3"/>
        <v>107696</v>
      </c>
      <c r="F108" s="80"/>
    </row>
    <row r="109" spans="1:6" ht="15.75" customHeight="1">
      <c r="A109" s="4"/>
      <c r="B109" s="25">
        <v>14</v>
      </c>
      <c r="C109" s="33"/>
      <c r="D109" s="27">
        <v>999</v>
      </c>
      <c r="E109" s="56">
        <f>(D109*$F$109)/1000</f>
        <v>143856</v>
      </c>
      <c r="F109" s="74">
        <v>144000</v>
      </c>
    </row>
    <row r="110" spans="1:6" ht="15.75" customHeight="1">
      <c r="A110" s="4"/>
      <c r="B110" s="25">
        <v>16</v>
      </c>
      <c r="C110" s="33"/>
      <c r="D110" s="27">
        <v>1151</v>
      </c>
      <c r="E110" s="56">
        <f>(D110*$F$109)/1000</f>
        <v>165744</v>
      </c>
      <c r="F110" s="78"/>
    </row>
    <row r="111" spans="1:6" ht="15.75" customHeight="1">
      <c r="A111" s="4"/>
      <c r="B111" s="25">
        <v>18</v>
      </c>
      <c r="C111" s="33"/>
      <c r="D111" s="27">
        <v>1285</v>
      </c>
      <c r="E111" s="24">
        <f>(D111*$F$111)/1000</f>
        <v>195320</v>
      </c>
      <c r="F111" s="74">
        <v>152000</v>
      </c>
    </row>
    <row r="112" spans="1:6" ht="15.75" customHeight="1">
      <c r="A112" s="4"/>
      <c r="B112" s="25">
        <v>20</v>
      </c>
      <c r="C112" s="33"/>
      <c r="D112" s="27">
        <v>1435</v>
      </c>
      <c r="E112" s="24">
        <f>(D112*$F$111)/1000</f>
        <v>218120</v>
      </c>
      <c r="F112" s="77"/>
    </row>
    <row r="113" spans="1:6" ht="15.75" customHeight="1">
      <c r="A113" s="4"/>
      <c r="B113" s="25">
        <v>22</v>
      </c>
      <c r="C113" s="33"/>
      <c r="D113" s="27">
        <v>1571</v>
      </c>
      <c r="E113" s="24">
        <f>(D113*$F$111)/1000</f>
        <v>238792</v>
      </c>
      <c r="F113" s="77"/>
    </row>
    <row r="114" spans="1:6" ht="15.75" customHeight="1">
      <c r="A114" s="4"/>
      <c r="B114" s="25">
        <v>25</v>
      </c>
      <c r="C114" s="33"/>
      <c r="D114" s="27">
        <v>1827</v>
      </c>
      <c r="E114" s="24">
        <f>(D114*$F$111)/1000</f>
        <v>277704</v>
      </c>
      <c r="F114" s="77"/>
    </row>
    <row r="115" spans="1:6" ht="15.75" customHeight="1">
      <c r="A115" s="4"/>
      <c r="B115" s="25">
        <v>30</v>
      </c>
      <c r="C115" s="33"/>
      <c r="D115" s="27">
        <v>2177</v>
      </c>
      <c r="E115" s="24">
        <f>(D115*$F$111)/1000</f>
        <v>330904</v>
      </c>
      <c r="F115" s="78"/>
    </row>
    <row r="116" spans="1:6" ht="15.75" customHeight="1">
      <c r="A116" s="4"/>
      <c r="B116" s="25">
        <v>40</v>
      </c>
      <c r="C116" s="33"/>
      <c r="D116" s="27">
        <v>2903</v>
      </c>
      <c r="E116" s="24">
        <f>(D116*$F$116)/1000</f>
        <v>464480</v>
      </c>
      <c r="F116" s="74">
        <v>160000</v>
      </c>
    </row>
    <row r="117" spans="1:6" ht="15.75" customHeight="1">
      <c r="A117" s="4"/>
      <c r="B117" s="25">
        <v>50</v>
      </c>
      <c r="C117" s="33"/>
      <c r="D117" s="27">
        <v>3628</v>
      </c>
      <c r="E117" s="24">
        <f>(D117*$F$116)/1000</f>
        <v>580480</v>
      </c>
      <c r="F117" s="78"/>
    </row>
    <row r="118" spans="1:6" ht="15.75" customHeight="1">
      <c r="A118" s="5"/>
      <c r="B118" s="25">
        <v>60</v>
      </c>
      <c r="C118" s="33"/>
      <c r="D118" s="27">
        <v>4516</v>
      </c>
      <c r="E118" s="24">
        <f>(D118*$F$116)/1000</f>
        <v>722560</v>
      </c>
      <c r="F118" s="79">
        <v>164000</v>
      </c>
    </row>
    <row r="119" spans="1:6" ht="15.75" customHeight="1">
      <c r="A119" s="7" t="s">
        <v>55</v>
      </c>
      <c r="B119" s="25">
        <v>4</v>
      </c>
      <c r="C119" s="22" t="s">
        <v>29</v>
      </c>
      <c r="D119" s="27">
        <v>240</v>
      </c>
      <c r="E119" s="24">
        <f aca="true" t="shared" si="4" ref="E119:E124">(D119*$F$119)/1000</f>
        <v>32640</v>
      </c>
      <c r="F119" s="74">
        <v>136000</v>
      </c>
    </row>
    <row r="120" spans="1:6" ht="15.75" customHeight="1">
      <c r="A120" s="8"/>
      <c r="B120" s="25">
        <v>5</v>
      </c>
      <c r="C120" s="53" t="s">
        <v>6</v>
      </c>
      <c r="D120" s="27">
        <v>367</v>
      </c>
      <c r="E120" s="24">
        <f t="shared" si="4"/>
        <v>49912</v>
      </c>
      <c r="F120" s="77"/>
    </row>
    <row r="121" spans="1:6" ht="15.75" customHeight="1">
      <c r="A121" s="8"/>
      <c r="B121" s="25">
        <v>6</v>
      </c>
      <c r="C121" s="54"/>
      <c r="D121" s="27">
        <v>431</v>
      </c>
      <c r="E121" s="24">
        <f t="shared" si="4"/>
        <v>58616</v>
      </c>
      <c r="F121" s="77"/>
    </row>
    <row r="122" spans="1:6" ht="15.75" customHeight="1">
      <c r="A122" s="8"/>
      <c r="B122" s="25">
        <v>8</v>
      </c>
      <c r="C122" s="54"/>
      <c r="D122" s="27">
        <v>572</v>
      </c>
      <c r="E122" s="24">
        <f t="shared" si="4"/>
        <v>77792</v>
      </c>
      <c r="F122" s="77"/>
    </row>
    <row r="123" spans="1:6" ht="15.75" customHeight="1">
      <c r="A123" s="8"/>
      <c r="B123" s="25">
        <v>10</v>
      </c>
      <c r="C123" s="54"/>
      <c r="D123" s="27">
        <v>708</v>
      </c>
      <c r="E123" s="24">
        <f t="shared" si="4"/>
        <v>96288</v>
      </c>
      <c r="F123" s="77"/>
    </row>
    <row r="124" spans="1:6" ht="15.75" customHeight="1">
      <c r="A124" s="8"/>
      <c r="B124" s="25">
        <v>12</v>
      </c>
      <c r="C124" s="54"/>
      <c r="D124" s="27">
        <v>856</v>
      </c>
      <c r="E124" s="24">
        <f t="shared" si="4"/>
        <v>116416</v>
      </c>
      <c r="F124" s="78"/>
    </row>
    <row r="125" spans="1:6" ht="15.75" customHeight="1">
      <c r="A125" s="8"/>
      <c r="B125" s="25" t="s">
        <v>21</v>
      </c>
      <c r="C125" s="54"/>
      <c r="D125" s="27">
        <v>999</v>
      </c>
      <c r="E125" s="24">
        <f>(D125*$F$125)/1000</f>
        <v>155844</v>
      </c>
      <c r="F125" s="74">
        <v>156000</v>
      </c>
    </row>
    <row r="126" spans="1:6" ht="15.75" customHeight="1">
      <c r="A126" s="8"/>
      <c r="B126" s="25" t="s">
        <v>22</v>
      </c>
      <c r="C126" s="54"/>
      <c r="D126" s="27">
        <v>1151</v>
      </c>
      <c r="E126" s="24">
        <f>(D126*$F$125)/1000</f>
        <v>179556</v>
      </c>
      <c r="F126" s="78"/>
    </row>
    <row r="127" spans="1:6" ht="15.75" customHeight="1">
      <c r="A127" s="8"/>
      <c r="B127" s="25" t="s">
        <v>23</v>
      </c>
      <c r="C127" s="54"/>
      <c r="D127" s="27">
        <v>1285</v>
      </c>
      <c r="E127" s="24">
        <f aca="true" t="shared" si="5" ref="E127:E134">(D127*$F$127)/1000</f>
        <v>208170</v>
      </c>
      <c r="F127" s="74">
        <v>162000</v>
      </c>
    </row>
    <row r="128" spans="1:6" ht="15.75" customHeight="1">
      <c r="A128" s="8"/>
      <c r="B128" s="25" t="s">
        <v>24</v>
      </c>
      <c r="C128" s="54"/>
      <c r="D128" s="27">
        <v>1445</v>
      </c>
      <c r="E128" s="24">
        <f t="shared" si="5"/>
        <v>234090</v>
      </c>
      <c r="F128" s="77"/>
    </row>
    <row r="129" spans="1:6" ht="15.75" customHeight="1">
      <c r="A129" s="8"/>
      <c r="B129" s="25" t="s">
        <v>25</v>
      </c>
      <c r="C129" s="54"/>
      <c r="D129" s="27">
        <v>1720</v>
      </c>
      <c r="E129" s="24">
        <f t="shared" si="5"/>
        <v>278640</v>
      </c>
      <c r="F129" s="77"/>
    </row>
    <row r="130" spans="1:6" ht="15.75" customHeight="1">
      <c r="A130" s="8"/>
      <c r="B130" s="25" t="s">
        <v>26</v>
      </c>
      <c r="C130" s="54"/>
      <c r="D130" s="27">
        <v>1785</v>
      </c>
      <c r="E130" s="24">
        <f t="shared" si="5"/>
        <v>289170</v>
      </c>
      <c r="F130" s="77"/>
    </row>
    <row r="131" spans="1:6" ht="15.75" customHeight="1">
      <c r="A131" s="8"/>
      <c r="B131" s="25">
        <v>28</v>
      </c>
      <c r="C131" s="54"/>
      <c r="D131" s="27">
        <v>1999</v>
      </c>
      <c r="E131" s="24">
        <f t="shared" si="5"/>
        <v>323838</v>
      </c>
      <c r="F131" s="77"/>
    </row>
    <row r="132" spans="1:6" ht="15.75" customHeight="1">
      <c r="A132" s="8"/>
      <c r="B132" s="25" t="s">
        <v>27</v>
      </c>
      <c r="C132" s="54"/>
      <c r="D132" s="27">
        <v>2171</v>
      </c>
      <c r="E132" s="24">
        <f t="shared" si="5"/>
        <v>351702</v>
      </c>
      <c r="F132" s="78"/>
    </row>
    <row r="133" spans="1:6" ht="15.75" customHeight="1">
      <c r="A133" s="8"/>
      <c r="B133" s="25">
        <v>36</v>
      </c>
      <c r="C133" s="54"/>
      <c r="D133" s="27">
        <v>2543</v>
      </c>
      <c r="E133" s="24">
        <f t="shared" si="5"/>
        <v>411966</v>
      </c>
      <c r="F133" s="74">
        <v>168000</v>
      </c>
    </row>
    <row r="134" spans="1:6" ht="15.75" customHeight="1">
      <c r="A134" s="8"/>
      <c r="B134" s="25">
        <v>40</v>
      </c>
      <c r="C134" s="54"/>
      <c r="D134" s="27">
        <v>2903</v>
      </c>
      <c r="E134" s="24">
        <f t="shared" si="5"/>
        <v>470286</v>
      </c>
      <c r="F134" s="75"/>
    </row>
    <row r="135" spans="1:6" ht="15.75" customHeight="1">
      <c r="A135" s="8"/>
      <c r="B135" s="25">
        <v>50</v>
      </c>
      <c r="C135" s="54"/>
      <c r="D135" s="27">
        <v>3628</v>
      </c>
      <c r="E135" s="24">
        <f>(D135*$F$133)/1000</f>
        <v>609504</v>
      </c>
      <c r="F135" s="76"/>
    </row>
    <row r="136" spans="1:6" ht="15.75" customHeight="1">
      <c r="A136" s="9"/>
      <c r="B136" s="25">
        <v>60</v>
      </c>
      <c r="C136" s="55"/>
      <c r="D136" s="27">
        <v>4383</v>
      </c>
      <c r="E136" s="24">
        <f>(D136*$F$136)/1000</f>
        <v>753876</v>
      </c>
      <c r="F136" s="79">
        <v>172000</v>
      </c>
    </row>
    <row r="137" spans="1:6" ht="15.75" customHeight="1">
      <c r="A137" s="3" t="s">
        <v>71</v>
      </c>
      <c r="B137" s="25" t="s">
        <v>28</v>
      </c>
      <c r="C137" s="53" t="s">
        <v>6</v>
      </c>
      <c r="D137" s="57">
        <v>297</v>
      </c>
      <c r="E137" s="24">
        <f>(D137*$F$137)/1000</f>
        <v>38907</v>
      </c>
      <c r="F137" s="80">
        <v>131000</v>
      </c>
    </row>
    <row r="138" spans="1:6" ht="15.75" customHeight="1">
      <c r="A138" s="3"/>
      <c r="B138" s="25">
        <v>5</v>
      </c>
      <c r="C138" s="55"/>
      <c r="D138" s="57">
        <v>385</v>
      </c>
      <c r="E138" s="24">
        <f>(D138*$F$137)/1000</f>
        <v>50435</v>
      </c>
      <c r="F138" s="80"/>
    </row>
    <row r="139" spans="1:6" ht="15.75" customHeight="1">
      <c r="A139" s="3" t="s">
        <v>64</v>
      </c>
      <c r="B139" s="27">
        <v>0.8</v>
      </c>
      <c r="C139" s="33" t="s">
        <v>5</v>
      </c>
      <c r="D139" s="57">
        <v>20</v>
      </c>
      <c r="E139" s="24">
        <f>(D139*$F$139)/1000</f>
        <v>2980</v>
      </c>
      <c r="F139" s="80">
        <v>149000</v>
      </c>
    </row>
    <row r="140" spans="1:6" ht="15.75" customHeight="1">
      <c r="A140" s="3"/>
      <c r="B140" s="27">
        <v>1</v>
      </c>
      <c r="C140" s="33"/>
      <c r="D140" s="57">
        <v>25.3</v>
      </c>
      <c r="E140" s="24">
        <f>(D140*$F$139)/1000</f>
        <v>3769.7</v>
      </c>
      <c r="F140" s="80"/>
    </row>
    <row r="141" spans="1:6" ht="15.75" customHeight="1">
      <c r="A141" s="3"/>
      <c r="B141" s="27">
        <v>1.2</v>
      </c>
      <c r="C141" s="33"/>
      <c r="D141" s="27">
        <v>31</v>
      </c>
      <c r="E141" s="24">
        <f>(D141*$F$139)/1000</f>
        <v>4619</v>
      </c>
      <c r="F141" s="80"/>
    </row>
    <row r="142" spans="1:6" ht="15.75" customHeight="1">
      <c r="A142" s="3"/>
      <c r="B142" s="27">
        <v>1.5</v>
      </c>
      <c r="C142" s="33"/>
      <c r="D142" s="27">
        <v>38</v>
      </c>
      <c r="E142" s="24">
        <f>(D142*$F$139)/1000</f>
        <v>5662</v>
      </c>
      <c r="F142" s="80"/>
    </row>
    <row r="143" spans="1:6" ht="15.75" customHeight="1">
      <c r="A143" s="3" t="s">
        <v>67</v>
      </c>
      <c r="B143" s="26">
        <v>0.45</v>
      </c>
      <c r="C143" s="53">
        <v>1250</v>
      </c>
      <c r="D143" s="27"/>
      <c r="E143" s="24"/>
      <c r="F143" s="73">
        <v>179000</v>
      </c>
    </row>
    <row r="144" spans="1:6" ht="15.75" customHeight="1">
      <c r="A144" s="3"/>
      <c r="B144" s="58">
        <v>0.5</v>
      </c>
      <c r="C144" s="54"/>
      <c r="D144" s="27"/>
      <c r="E144" s="24"/>
      <c r="F144" s="74">
        <v>177000</v>
      </c>
    </row>
    <row r="145" spans="1:6" ht="15.75" customHeight="1">
      <c r="A145" s="3"/>
      <c r="B145" s="58">
        <v>0.55</v>
      </c>
      <c r="C145" s="54"/>
      <c r="D145" s="27"/>
      <c r="E145" s="24"/>
      <c r="F145" s="77"/>
    </row>
    <row r="146" spans="1:6" ht="15.75" customHeight="1">
      <c r="A146" s="3"/>
      <c r="B146" s="58">
        <v>0.6</v>
      </c>
      <c r="C146" s="54"/>
      <c r="D146" s="27"/>
      <c r="E146" s="24"/>
      <c r="F146" s="77"/>
    </row>
    <row r="147" spans="1:6" ht="15.75" customHeight="1">
      <c r="A147" s="3"/>
      <c r="B147" s="58">
        <v>0.7</v>
      </c>
      <c r="C147" s="54"/>
      <c r="D147" s="27"/>
      <c r="E147" s="24"/>
      <c r="F147" s="77"/>
    </row>
    <row r="148" spans="1:6" ht="15.75" customHeight="1">
      <c r="A148" s="3" t="s">
        <v>68</v>
      </c>
      <c r="B148" s="26">
        <v>0.45</v>
      </c>
      <c r="C148" s="33" t="s">
        <v>5</v>
      </c>
      <c r="D148" s="27">
        <v>12</v>
      </c>
      <c r="E148" s="24">
        <f>(D148*$F$148)/1000</f>
        <v>2184</v>
      </c>
      <c r="F148" s="73">
        <f>SUM(F143+3000)</f>
        <v>182000</v>
      </c>
    </row>
    <row r="149" spans="1:6" ht="15.75" customHeight="1">
      <c r="A149" s="3"/>
      <c r="B149" s="26">
        <v>0.5</v>
      </c>
      <c r="C149" s="33"/>
      <c r="D149" s="27">
        <v>12.34</v>
      </c>
      <c r="E149" s="24">
        <f>(D149*$F$149)/1000</f>
        <v>2221.2</v>
      </c>
      <c r="F149" s="74">
        <f>SUM(F144+3000)</f>
        <v>180000</v>
      </c>
    </row>
    <row r="150" spans="1:6" ht="15.75" customHeight="1">
      <c r="A150" s="3"/>
      <c r="B150" s="26">
        <v>0.55</v>
      </c>
      <c r="C150" s="33"/>
      <c r="D150" s="27">
        <v>13.6</v>
      </c>
      <c r="E150" s="24">
        <f>(D150*$F$149)/1000</f>
        <v>2448</v>
      </c>
      <c r="F150" s="77"/>
    </row>
    <row r="151" spans="1:6" ht="15.75" customHeight="1">
      <c r="A151" s="3"/>
      <c r="B151" s="26">
        <v>0.6</v>
      </c>
      <c r="C151" s="33"/>
      <c r="D151" s="27">
        <v>14.81</v>
      </c>
      <c r="E151" s="24">
        <f>(D151*$F$149)/1000</f>
        <v>2665.8</v>
      </c>
      <c r="F151" s="77"/>
    </row>
    <row r="152" spans="1:6" ht="15.75" customHeight="1">
      <c r="A152" s="3"/>
      <c r="B152" s="21">
        <v>0.7</v>
      </c>
      <c r="C152" s="33"/>
      <c r="D152" s="27">
        <v>17.3</v>
      </c>
      <c r="E152" s="24">
        <f>(D152*$F$149)/1000</f>
        <v>3114</v>
      </c>
      <c r="F152" s="77"/>
    </row>
    <row r="153" spans="1:6" ht="15.75" customHeight="1">
      <c r="A153" s="3" t="s">
        <v>69</v>
      </c>
      <c r="B153" s="21">
        <v>0.45</v>
      </c>
      <c r="C153" s="33" t="s">
        <v>7</v>
      </c>
      <c r="D153" s="27">
        <v>28</v>
      </c>
      <c r="E153" s="24">
        <f>(D153*$F$153)/1000</f>
        <v>5152</v>
      </c>
      <c r="F153" s="73">
        <f>SUM(F143+5000)</f>
        <v>184000</v>
      </c>
    </row>
    <row r="154" spans="1:6" ht="15.75" customHeight="1">
      <c r="A154" s="3"/>
      <c r="B154" s="58">
        <v>0.5</v>
      </c>
      <c r="C154" s="33"/>
      <c r="D154" s="27">
        <v>29.63</v>
      </c>
      <c r="E154" s="24">
        <f>(D154*$F$154)/1000</f>
        <v>5392.66</v>
      </c>
      <c r="F154" s="74">
        <f>SUM(F144+5000)</f>
        <v>182000</v>
      </c>
    </row>
    <row r="155" spans="1:6" ht="15.75" customHeight="1">
      <c r="A155" s="3"/>
      <c r="B155" s="26">
        <v>0.55</v>
      </c>
      <c r="C155" s="33"/>
      <c r="D155" s="27">
        <v>33.5</v>
      </c>
      <c r="E155" s="24">
        <f>(D155*$F$154)/1000</f>
        <v>6097</v>
      </c>
      <c r="F155" s="77"/>
    </row>
    <row r="156" spans="1:6" ht="15.75" customHeight="1">
      <c r="A156" s="3"/>
      <c r="B156" s="26">
        <v>0.6</v>
      </c>
      <c r="C156" s="33"/>
      <c r="D156" s="27">
        <v>35.55</v>
      </c>
      <c r="E156" s="24">
        <f>(D156*$F$154)/1000</f>
        <v>6470.099999999999</v>
      </c>
      <c r="F156" s="77"/>
    </row>
    <row r="157" spans="1:6" ht="15.75" customHeight="1">
      <c r="A157" s="3"/>
      <c r="B157" s="26">
        <v>0.7</v>
      </c>
      <c r="C157" s="33"/>
      <c r="D157" s="27">
        <v>41.5</v>
      </c>
      <c r="E157" s="24">
        <f>(D157*$F$154)/1000</f>
        <v>7553</v>
      </c>
      <c r="F157" s="78"/>
    </row>
    <row r="158" spans="1:6" ht="15.75" customHeight="1">
      <c r="A158" s="2" t="s">
        <v>70</v>
      </c>
      <c r="B158" s="26">
        <v>0.5</v>
      </c>
      <c r="C158" s="22">
        <v>1250</v>
      </c>
      <c r="D158" s="27"/>
      <c r="E158" s="24"/>
      <c r="F158" s="79">
        <v>221000</v>
      </c>
    </row>
    <row r="159" spans="1:6" ht="15.75" customHeight="1">
      <c r="A159" s="3" t="s">
        <v>72</v>
      </c>
      <c r="B159" s="26" t="s">
        <v>8</v>
      </c>
      <c r="C159" s="53">
        <v>5800</v>
      </c>
      <c r="D159" s="27">
        <v>7.5</v>
      </c>
      <c r="E159" s="24">
        <f>(D159*$F$159)/1000</f>
        <v>1132.5</v>
      </c>
      <c r="F159" s="80">
        <v>151000</v>
      </c>
    </row>
    <row r="160" spans="1:6" ht="15.75" customHeight="1">
      <c r="A160" s="3"/>
      <c r="B160" s="26" t="s">
        <v>9</v>
      </c>
      <c r="C160" s="54"/>
      <c r="D160" s="27">
        <v>10</v>
      </c>
      <c r="E160" s="24">
        <f>(D160*$F$159)/1000</f>
        <v>1510</v>
      </c>
      <c r="F160" s="80"/>
    </row>
    <row r="161" spans="1:6" ht="15.75" customHeight="1">
      <c r="A161" s="3"/>
      <c r="B161" s="26" t="s">
        <v>10</v>
      </c>
      <c r="C161" s="54"/>
      <c r="D161" s="27">
        <v>13.5</v>
      </c>
      <c r="E161" s="24">
        <f aca="true" t="shared" si="6" ref="E161:E166">(D161*$F$161)/1000</f>
        <v>1984.5</v>
      </c>
      <c r="F161" s="80">
        <v>147000</v>
      </c>
    </row>
    <row r="162" spans="1:6" ht="15.75" customHeight="1">
      <c r="A162" s="3"/>
      <c r="B162" s="26" t="s">
        <v>11</v>
      </c>
      <c r="C162" s="55"/>
      <c r="D162" s="27">
        <v>17</v>
      </c>
      <c r="E162" s="24">
        <f t="shared" si="6"/>
        <v>2499</v>
      </c>
      <c r="F162" s="80"/>
    </row>
    <row r="163" spans="1:6" ht="15.75" customHeight="1">
      <c r="A163" s="3"/>
      <c r="B163" s="26" t="s">
        <v>12</v>
      </c>
      <c r="C163" s="53">
        <v>10000</v>
      </c>
      <c r="D163" s="27">
        <v>35</v>
      </c>
      <c r="E163" s="24">
        <f t="shared" si="6"/>
        <v>5145</v>
      </c>
      <c r="F163" s="80"/>
    </row>
    <row r="164" spans="1:6" ht="15.75" customHeight="1">
      <c r="A164" s="3"/>
      <c r="B164" s="26" t="s">
        <v>13</v>
      </c>
      <c r="C164" s="54"/>
      <c r="D164" s="27">
        <v>44</v>
      </c>
      <c r="E164" s="24">
        <f t="shared" si="6"/>
        <v>6468</v>
      </c>
      <c r="F164" s="80"/>
    </row>
    <row r="165" spans="1:6" ht="15.75" customHeight="1">
      <c r="A165" s="3"/>
      <c r="B165" s="26" t="s">
        <v>52</v>
      </c>
      <c r="C165" s="54"/>
      <c r="D165" s="27">
        <v>62</v>
      </c>
      <c r="E165" s="24">
        <f t="shared" si="6"/>
        <v>9114</v>
      </c>
      <c r="F165" s="80"/>
    </row>
    <row r="166" spans="1:6" ht="15.75" customHeight="1">
      <c r="A166" s="3"/>
      <c r="B166" s="26" t="s">
        <v>14</v>
      </c>
      <c r="C166" s="55"/>
      <c r="D166" s="27">
        <v>75</v>
      </c>
      <c r="E166" s="24">
        <f t="shared" si="6"/>
        <v>11025</v>
      </c>
      <c r="F166" s="80"/>
    </row>
    <row r="167" spans="1:6" ht="15.75" customHeight="1">
      <c r="A167" s="3"/>
      <c r="B167" s="26" t="s">
        <v>20</v>
      </c>
      <c r="C167" s="53">
        <v>11700</v>
      </c>
      <c r="D167" s="27">
        <v>102</v>
      </c>
      <c r="E167" s="24">
        <f aca="true" t="shared" si="7" ref="E167:E174">(D167*$F$167)/1000</f>
        <v>16422</v>
      </c>
      <c r="F167" s="74">
        <v>161000</v>
      </c>
    </row>
    <row r="168" spans="1:6" ht="15.75" customHeight="1">
      <c r="A168" s="3"/>
      <c r="B168" s="26" t="s">
        <v>15</v>
      </c>
      <c r="C168" s="54"/>
      <c r="D168" s="27">
        <v>120</v>
      </c>
      <c r="E168" s="24">
        <f t="shared" si="7"/>
        <v>19320</v>
      </c>
      <c r="F168" s="77"/>
    </row>
    <row r="169" spans="1:6" ht="15.75" customHeight="1">
      <c r="A169" s="3"/>
      <c r="B169" s="26" t="s">
        <v>16</v>
      </c>
      <c r="C169" s="54"/>
      <c r="D169" s="27">
        <v>131</v>
      </c>
      <c r="E169" s="24">
        <f t="shared" si="7"/>
        <v>21091</v>
      </c>
      <c r="F169" s="77"/>
    </row>
    <row r="170" spans="1:6" ht="15.75" customHeight="1">
      <c r="A170" s="3"/>
      <c r="B170" s="26" t="s">
        <v>17</v>
      </c>
      <c r="C170" s="54"/>
      <c r="D170" s="27">
        <v>153</v>
      </c>
      <c r="E170" s="24">
        <f t="shared" si="7"/>
        <v>24633</v>
      </c>
      <c r="F170" s="77"/>
    </row>
    <row r="171" spans="1:6" ht="15.75" customHeight="1">
      <c r="A171" s="3"/>
      <c r="B171" s="26" t="s">
        <v>98</v>
      </c>
      <c r="C171" s="54"/>
      <c r="D171" s="27">
        <v>185</v>
      </c>
      <c r="E171" s="24">
        <f t="shared" si="7"/>
        <v>29785</v>
      </c>
      <c r="F171" s="77"/>
    </row>
    <row r="172" spans="1:6" ht="15.75" customHeight="1" hidden="1">
      <c r="A172" s="3"/>
      <c r="B172" s="26" t="s">
        <v>97</v>
      </c>
      <c r="C172" s="54"/>
      <c r="D172" s="27">
        <v>206</v>
      </c>
      <c r="E172" s="24">
        <f t="shared" si="7"/>
        <v>33166</v>
      </c>
      <c r="F172" s="77"/>
    </row>
    <row r="173" spans="1:6" ht="15.75" customHeight="1" hidden="1">
      <c r="A173" s="3"/>
      <c r="B173" s="26" t="s">
        <v>76</v>
      </c>
      <c r="C173" s="54"/>
      <c r="D173" s="27">
        <v>255</v>
      </c>
      <c r="E173" s="24">
        <f t="shared" si="7"/>
        <v>41055</v>
      </c>
      <c r="F173" s="77"/>
    </row>
    <row r="174" spans="1:6" ht="15.75" customHeight="1">
      <c r="A174" s="3"/>
      <c r="B174" s="21" t="s">
        <v>61</v>
      </c>
      <c r="C174" s="55"/>
      <c r="D174" s="23">
        <v>369</v>
      </c>
      <c r="E174" s="24">
        <f t="shared" si="7"/>
        <v>59409</v>
      </c>
      <c r="F174" s="78"/>
    </row>
    <row r="175" spans="1:6" ht="15.75" customHeight="1" hidden="1">
      <c r="A175" s="3" t="s">
        <v>57</v>
      </c>
      <c r="B175" s="21" t="s">
        <v>78</v>
      </c>
      <c r="C175" s="59">
        <v>6000</v>
      </c>
      <c r="D175" s="23"/>
      <c r="E175" s="24">
        <f>(D175*$F$175)/1000</f>
        <v>0</v>
      </c>
      <c r="F175" s="81"/>
    </row>
    <row r="176" spans="1:6" ht="15.75" customHeight="1" hidden="1">
      <c r="A176" s="3"/>
      <c r="B176" s="21" t="s">
        <v>96</v>
      </c>
      <c r="C176" s="59"/>
      <c r="D176" s="23">
        <v>6</v>
      </c>
      <c r="E176" s="24">
        <f aca="true" t="shared" si="8" ref="E176:E181">(D176*$F$176)/1000</f>
        <v>1014</v>
      </c>
      <c r="F176" s="77">
        <v>169000</v>
      </c>
    </row>
    <row r="177" spans="1:6" ht="15.75" customHeight="1" hidden="1">
      <c r="A177" s="3"/>
      <c r="B177" s="21" t="s">
        <v>79</v>
      </c>
      <c r="C177" s="59"/>
      <c r="D177" s="23">
        <v>7</v>
      </c>
      <c r="E177" s="24">
        <f t="shared" si="8"/>
        <v>1183</v>
      </c>
      <c r="F177" s="77"/>
    </row>
    <row r="178" spans="1:6" ht="15.75" customHeight="1" hidden="1">
      <c r="A178" s="3"/>
      <c r="B178" s="21" t="s">
        <v>80</v>
      </c>
      <c r="C178" s="59"/>
      <c r="D178" s="23">
        <v>9</v>
      </c>
      <c r="E178" s="24">
        <f t="shared" si="8"/>
        <v>1521</v>
      </c>
      <c r="F178" s="77"/>
    </row>
    <row r="179" spans="1:6" ht="15.75" customHeight="1" hidden="1">
      <c r="A179" s="3"/>
      <c r="B179" s="21" t="s">
        <v>81</v>
      </c>
      <c r="C179" s="59"/>
      <c r="D179" s="23"/>
      <c r="E179" s="24">
        <f t="shared" si="8"/>
        <v>0</v>
      </c>
      <c r="F179" s="77"/>
    </row>
    <row r="180" spans="1:6" ht="15.75" customHeight="1">
      <c r="A180" s="3"/>
      <c r="B180" s="21" t="s">
        <v>82</v>
      </c>
      <c r="C180" s="59"/>
      <c r="D180" s="23">
        <v>12</v>
      </c>
      <c r="E180" s="24">
        <f t="shared" si="8"/>
        <v>2028</v>
      </c>
      <c r="F180" s="77"/>
    </row>
    <row r="181" spans="1:6" ht="15.75" customHeight="1">
      <c r="A181" s="3"/>
      <c r="B181" s="21" t="s">
        <v>85</v>
      </c>
      <c r="C181" s="59"/>
      <c r="D181" s="23">
        <v>11</v>
      </c>
      <c r="E181" s="24">
        <f t="shared" si="8"/>
        <v>1859</v>
      </c>
      <c r="F181" s="78"/>
    </row>
    <row r="182" spans="1:6" ht="15.75" customHeight="1">
      <c r="A182" s="3"/>
      <c r="B182" s="21" t="s">
        <v>87</v>
      </c>
      <c r="C182" s="59"/>
      <c r="D182" s="23">
        <v>14.2</v>
      </c>
      <c r="E182" s="24">
        <f aca="true" t="shared" si="9" ref="E182:E187">(D182*$F$182)/1000</f>
        <v>2257.8</v>
      </c>
      <c r="F182" s="74">
        <v>159000</v>
      </c>
    </row>
    <row r="183" spans="1:6" ht="15.75" customHeight="1">
      <c r="A183" s="3"/>
      <c r="B183" s="21" t="s">
        <v>95</v>
      </c>
      <c r="C183" s="59"/>
      <c r="D183" s="23">
        <v>19</v>
      </c>
      <c r="E183" s="24">
        <f t="shared" si="9"/>
        <v>3021</v>
      </c>
      <c r="F183" s="77"/>
    </row>
    <row r="184" spans="1:6" ht="15.75" customHeight="1">
      <c r="A184" s="3"/>
      <c r="B184" s="21" t="s">
        <v>88</v>
      </c>
      <c r="C184" s="59"/>
      <c r="D184" s="23">
        <v>19</v>
      </c>
      <c r="E184" s="24">
        <f t="shared" si="9"/>
        <v>3021</v>
      </c>
      <c r="F184" s="77"/>
    </row>
    <row r="185" spans="1:6" ht="15.75" customHeight="1" hidden="1">
      <c r="A185" s="3"/>
      <c r="B185" s="21" t="s">
        <v>89</v>
      </c>
      <c r="C185" s="59"/>
      <c r="D185" s="23">
        <v>23</v>
      </c>
      <c r="E185" s="24">
        <f t="shared" si="9"/>
        <v>3657</v>
      </c>
      <c r="F185" s="77"/>
    </row>
    <row r="186" spans="1:6" ht="15.75" customHeight="1">
      <c r="A186" s="3"/>
      <c r="B186" s="21" t="s">
        <v>94</v>
      </c>
      <c r="C186" s="59"/>
      <c r="D186" s="23">
        <v>23</v>
      </c>
      <c r="E186" s="24">
        <f t="shared" si="9"/>
        <v>3657</v>
      </c>
      <c r="F186" s="77"/>
    </row>
    <row r="187" spans="1:6" ht="15.75" customHeight="1">
      <c r="A187" s="3"/>
      <c r="B187" s="21" t="s">
        <v>83</v>
      </c>
      <c r="C187" s="59"/>
      <c r="D187" s="23">
        <v>23</v>
      </c>
      <c r="E187" s="24">
        <f t="shared" si="9"/>
        <v>3657</v>
      </c>
      <c r="F187" s="78"/>
    </row>
    <row r="188" spans="1:6" ht="15.75" customHeight="1">
      <c r="A188" s="3"/>
      <c r="B188" s="21" t="s">
        <v>84</v>
      </c>
      <c r="C188" s="59"/>
      <c r="D188" s="23">
        <v>46</v>
      </c>
      <c r="E188" s="24">
        <f>(D188*$F$188)/1000</f>
        <v>7222</v>
      </c>
      <c r="F188" s="79">
        <v>157000</v>
      </c>
    </row>
    <row r="189" spans="1:6" ht="15.75" customHeight="1">
      <c r="A189" s="3"/>
      <c r="B189" s="21" t="s">
        <v>99</v>
      </c>
      <c r="C189" s="60">
        <v>12000</v>
      </c>
      <c r="D189" s="23">
        <v>210</v>
      </c>
      <c r="E189" s="24">
        <f>(D189*$F$189)/1000</f>
        <v>31710</v>
      </c>
      <c r="F189" s="90">
        <v>151000</v>
      </c>
    </row>
    <row r="190" spans="1:6" ht="15.75" customHeight="1">
      <c r="A190" s="7"/>
      <c r="B190" s="61" t="s">
        <v>60</v>
      </c>
      <c r="C190" s="36">
        <v>10000</v>
      </c>
      <c r="D190" s="62">
        <v>387.63</v>
      </c>
      <c r="E190" s="38">
        <f>(D190*$F$190)/1000</f>
        <v>43026.93</v>
      </c>
      <c r="F190" s="81">
        <v>111000</v>
      </c>
    </row>
    <row r="191" spans="1:6" ht="15.75" customHeight="1">
      <c r="A191" s="14" t="s">
        <v>100</v>
      </c>
      <c r="B191" s="21" t="s">
        <v>101</v>
      </c>
      <c r="C191" s="22">
        <v>6.05</v>
      </c>
      <c r="D191" s="23">
        <v>4.75</v>
      </c>
      <c r="E191" s="24">
        <f>(D191*$F$191)/1000</f>
        <v>574.75</v>
      </c>
      <c r="F191" s="91">
        <v>121000</v>
      </c>
    </row>
    <row r="192" spans="1:6" ht="15.75" customHeight="1">
      <c r="A192" s="15"/>
      <c r="B192" s="21" t="s">
        <v>102</v>
      </c>
      <c r="C192" s="22">
        <v>6.05</v>
      </c>
      <c r="D192" s="23">
        <v>6.84</v>
      </c>
      <c r="E192" s="24">
        <f>(D192*$F$191)/1000</f>
        <v>827.64</v>
      </c>
      <c r="F192" s="92"/>
    </row>
    <row r="193" spans="1:6" ht="15.75" customHeight="1" hidden="1">
      <c r="A193" s="15"/>
      <c r="B193" s="21" t="s">
        <v>102</v>
      </c>
      <c r="C193" s="22">
        <v>8.05</v>
      </c>
      <c r="D193" s="23">
        <v>9.1</v>
      </c>
      <c r="E193" s="24">
        <f>(D193*$F$191)/1000</f>
        <v>1101.1</v>
      </c>
      <c r="F193" s="92"/>
    </row>
    <row r="194" spans="1:6" ht="15.75" customHeight="1">
      <c r="A194" s="15"/>
      <c r="B194" s="21" t="s">
        <v>104</v>
      </c>
      <c r="C194" s="22">
        <v>7</v>
      </c>
      <c r="D194" s="23">
        <v>10.9</v>
      </c>
      <c r="E194" s="24">
        <f>(D194*$F$191)/1000</f>
        <v>1318.9</v>
      </c>
      <c r="F194" s="92"/>
    </row>
    <row r="195" spans="1:6" ht="15.75" customHeight="1">
      <c r="A195" s="16"/>
      <c r="B195" s="21" t="s">
        <v>103</v>
      </c>
      <c r="C195" s="22">
        <v>6.05</v>
      </c>
      <c r="D195" s="23">
        <v>12.22</v>
      </c>
      <c r="E195" s="24">
        <f>(D195*$F$191)/1000</f>
        <v>1478.62</v>
      </c>
      <c r="F195" s="93"/>
    </row>
    <row r="196" spans="1:6" ht="15.75" customHeight="1">
      <c r="A196" s="17"/>
      <c r="B196" s="63"/>
      <c r="C196" s="64"/>
      <c r="D196" s="65"/>
      <c r="E196" s="66"/>
      <c r="F196" s="94"/>
    </row>
    <row r="197" spans="1:6" s="68" customFormat="1" ht="15.75" customHeight="1">
      <c r="A197" s="67"/>
      <c r="B197" s="67"/>
      <c r="C197" s="67"/>
      <c r="D197" s="67"/>
      <c r="E197" s="67"/>
      <c r="F197" s="67"/>
    </row>
    <row r="198" spans="1:6" ht="15.75" customHeight="1">
      <c r="A198" s="67"/>
      <c r="B198" s="67"/>
      <c r="C198" s="67"/>
      <c r="D198" s="67"/>
      <c r="E198" s="67"/>
      <c r="F198" s="67"/>
    </row>
    <row r="199" spans="1:6" ht="15.75" customHeight="1">
      <c r="A199" s="67"/>
      <c r="B199" s="67"/>
      <c r="C199" s="67"/>
      <c r="D199" s="67"/>
      <c r="E199" s="67"/>
      <c r="F199" s="67"/>
    </row>
    <row r="200" spans="1:6" ht="15.75" customHeight="1">
      <c r="A200" s="17"/>
      <c r="B200" s="63"/>
      <c r="C200" s="64"/>
      <c r="D200" s="65"/>
      <c r="E200" s="66"/>
      <c r="F200" s="94"/>
    </row>
    <row r="201" spans="1:6" ht="15.75" customHeight="1">
      <c r="A201" s="17"/>
      <c r="B201" s="63"/>
      <c r="C201" s="64"/>
      <c r="D201" s="65"/>
      <c r="E201" s="66"/>
      <c r="F201" s="94"/>
    </row>
  </sheetData>
  <mergeCells count="80">
    <mergeCell ref="A191:A195"/>
    <mergeCell ref="F191:F195"/>
    <mergeCell ref="F88:F90"/>
    <mergeCell ref="A88:A92"/>
    <mergeCell ref="F176:F181"/>
    <mergeCell ref="F127:F132"/>
    <mergeCell ref="F116:F117"/>
    <mergeCell ref="F111:F115"/>
    <mergeCell ref="F154:F157"/>
    <mergeCell ref="F137:F138"/>
    <mergeCell ref="A8:B8"/>
    <mergeCell ref="A10:A20"/>
    <mergeCell ref="A103:A118"/>
    <mergeCell ref="F37:F54"/>
    <mergeCell ref="C35:C36"/>
    <mergeCell ref="F21:F22"/>
    <mergeCell ref="F149:F152"/>
    <mergeCell ref="F139:F142"/>
    <mergeCell ref="A73:A83"/>
    <mergeCell ref="A37:A59"/>
    <mergeCell ref="A60:A72"/>
    <mergeCell ref="F167:F174"/>
    <mergeCell ref="A95:A102"/>
    <mergeCell ref="B95:B97"/>
    <mergeCell ref="C139:C142"/>
    <mergeCell ref="C143:C147"/>
    <mergeCell ref="C103:C118"/>
    <mergeCell ref="C137:C138"/>
    <mergeCell ref="F144:F147"/>
    <mergeCell ref="A119:A136"/>
    <mergeCell ref="A139:A142"/>
    <mergeCell ref="A199:F199"/>
    <mergeCell ref="A197:F197"/>
    <mergeCell ref="A159:A174"/>
    <mergeCell ref="F159:F160"/>
    <mergeCell ref="F161:F166"/>
    <mergeCell ref="A198:F198"/>
    <mergeCell ref="A175:A190"/>
    <mergeCell ref="C175:C188"/>
    <mergeCell ref="F182:F187"/>
    <mergeCell ref="C167:C174"/>
    <mergeCell ref="A137:A138"/>
    <mergeCell ref="C148:C152"/>
    <mergeCell ref="A153:A157"/>
    <mergeCell ref="C153:C157"/>
    <mergeCell ref="A148:A152"/>
    <mergeCell ref="A143:A147"/>
    <mergeCell ref="C159:C162"/>
    <mergeCell ref="C163:C166"/>
    <mergeCell ref="C120:C136"/>
    <mergeCell ref="F109:F110"/>
    <mergeCell ref="F133:F135"/>
    <mergeCell ref="F125:F126"/>
    <mergeCell ref="F119:F124"/>
    <mergeCell ref="B98:B100"/>
    <mergeCell ref="F76:F77"/>
    <mergeCell ref="F78:F81"/>
    <mergeCell ref="C100:C102"/>
    <mergeCell ref="F95:F97"/>
    <mergeCell ref="F98:F100"/>
    <mergeCell ref="A94:B94"/>
    <mergeCell ref="A84:A87"/>
    <mergeCell ref="F84:F85"/>
    <mergeCell ref="F55:F59"/>
    <mergeCell ref="F101:F102"/>
    <mergeCell ref="F103:F108"/>
    <mergeCell ref="F60:F66"/>
    <mergeCell ref="F86:F87"/>
    <mergeCell ref="F91:F92"/>
    <mergeCell ref="F73:F75"/>
    <mergeCell ref="F23:F32"/>
    <mergeCell ref="F69:F71"/>
    <mergeCell ref="A5:F5"/>
    <mergeCell ref="A6:F6"/>
    <mergeCell ref="A7:F7"/>
    <mergeCell ref="F35:F36"/>
    <mergeCell ref="F10:F16"/>
    <mergeCell ref="F17:F20"/>
    <mergeCell ref="A35:A36"/>
    <mergeCell ref="A21:A32"/>
  </mergeCells>
  <printOptions/>
  <pageMargins left="0.4724409448818898" right="0.15748031496062992" top="0.15748031496062992" bottom="0.1968503937007874" header="0.15748031496062992" footer="0"/>
  <pageSetup fitToHeight="2" horizontalDpi="600" verticalDpi="600" orientation="portrait" paperSize="9" scale="49" r:id="rId2"/>
  <rowBreaks count="1" manualBreakCount="1">
    <brk id="93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2011-06-24T07:04:42Z</cp:lastPrinted>
  <dcterms:created xsi:type="dcterms:W3CDTF">1996-10-08T23:32:33Z</dcterms:created>
  <dcterms:modified xsi:type="dcterms:W3CDTF">2011-06-24T07:11:32Z</dcterms:modified>
  <cp:category/>
  <cp:version/>
  <cp:contentType/>
  <cp:contentStatus/>
</cp:coreProperties>
</file>