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syl kumenov\Desktop\OIMOFOODS\ПРАЙСЫ\новые\"/>
    </mc:Choice>
  </mc:AlternateContent>
  <bookViews>
    <workbookView xWindow="0" yWindow="0" windowWidth="20490" windowHeight="7620"/>
  </bookViews>
  <sheets>
    <sheet name="Лист1" sheetId="1" r:id="rId1"/>
  </sheets>
  <definedNames>
    <definedName name="_xlnm.Print_Area" localSheetId="0">Лист1!$A$1:$N$65</definedName>
    <definedName name="_xlnm.Print_Titles" localSheetId="0">Лист1!$1:$3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3" i="1" l="1"/>
  <c r="M12" i="1"/>
  <c r="M11" i="1"/>
  <c r="M5" i="1"/>
  <c r="M31" i="1"/>
  <c r="M32" i="1"/>
  <c r="M33" i="1"/>
  <c r="M34" i="1"/>
  <c r="M30" i="1"/>
  <c r="M28" i="1"/>
  <c r="M27" i="1"/>
  <c r="M24" i="1"/>
  <c r="M25" i="1"/>
  <c r="M23" i="1"/>
  <c r="M20" i="1"/>
  <c r="M21" i="1"/>
  <c r="M19" i="1"/>
  <c r="M16" i="1"/>
  <c r="M17" i="1"/>
  <c r="M15" i="1"/>
  <c r="M8" i="1"/>
  <c r="M9" i="1"/>
  <c r="M7" i="1"/>
  <c r="I28" i="1" l="1"/>
  <c r="H28" i="1"/>
  <c r="G28" i="1"/>
  <c r="F28" i="1"/>
  <c r="I27" i="1"/>
  <c r="H27" i="1"/>
  <c r="G27" i="1"/>
  <c r="F27" i="1"/>
  <c r="I25" i="1"/>
  <c r="H25" i="1"/>
  <c r="G25" i="1"/>
  <c r="F25" i="1"/>
  <c r="I24" i="1"/>
  <c r="H24" i="1"/>
  <c r="G24" i="1"/>
  <c r="F24" i="1"/>
  <c r="I23" i="1"/>
  <c r="H23" i="1"/>
  <c r="G23" i="1"/>
  <c r="F23" i="1"/>
  <c r="I21" i="1"/>
  <c r="H21" i="1"/>
  <c r="G21" i="1"/>
  <c r="F21" i="1"/>
  <c r="I20" i="1"/>
  <c r="H20" i="1"/>
  <c r="G20" i="1"/>
  <c r="F20" i="1"/>
  <c r="I19" i="1"/>
  <c r="H19" i="1"/>
  <c r="G19" i="1"/>
  <c r="F19" i="1"/>
  <c r="I17" i="1"/>
  <c r="H17" i="1"/>
  <c r="G17" i="1"/>
  <c r="F17" i="1"/>
  <c r="I16" i="1"/>
  <c r="H16" i="1"/>
  <c r="G16" i="1"/>
  <c r="F16" i="1"/>
  <c r="I15" i="1"/>
  <c r="H15" i="1"/>
  <c r="G15" i="1"/>
  <c r="F15" i="1"/>
  <c r="I13" i="1"/>
  <c r="H13" i="1"/>
  <c r="G13" i="1"/>
  <c r="F13" i="1"/>
  <c r="I12" i="1"/>
  <c r="H12" i="1"/>
  <c r="G12" i="1"/>
  <c r="F12" i="1"/>
  <c r="I11" i="1"/>
  <c r="H11" i="1"/>
  <c r="G11" i="1"/>
  <c r="F11" i="1"/>
  <c r="G5" i="1"/>
  <c r="H5" i="1"/>
  <c r="I5" i="1"/>
  <c r="I9" i="1"/>
  <c r="H9" i="1"/>
  <c r="G9" i="1"/>
  <c r="F9" i="1"/>
  <c r="I8" i="1"/>
  <c r="H8" i="1"/>
  <c r="G8" i="1"/>
  <c r="F8" i="1"/>
  <c r="I7" i="1"/>
  <c r="H7" i="1"/>
  <c r="G7" i="1"/>
  <c r="F7" i="1"/>
  <c r="F5" i="1"/>
</calcChain>
</file>

<file path=xl/sharedStrings.xml><?xml version="1.0" encoding="utf-8"?>
<sst xmlns="http://schemas.openxmlformats.org/spreadsheetml/2006/main" count="263" uniqueCount="93">
  <si>
    <t>Прайс-лист продукции Oimo Foods</t>
  </si>
  <si>
    <t>Наим-е</t>
  </si>
  <si>
    <t>Вес</t>
  </si>
  <si>
    <t>Цена, KGS</t>
  </si>
  <si>
    <t>Фруктовая смесь</t>
  </si>
  <si>
    <t>35 гр.</t>
  </si>
  <si>
    <t>Чернослив, изюм, курага</t>
  </si>
  <si>
    <t>95 гр.</t>
  </si>
  <si>
    <t>210 гр.</t>
  </si>
  <si>
    <t>Кардио Микс</t>
  </si>
  <si>
    <t>50 гр.</t>
  </si>
  <si>
    <t>Пивной Микс</t>
  </si>
  <si>
    <t>Арахис, миндаль, кешью, тыквенные семечки (соленые)</t>
  </si>
  <si>
    <t>Энерго Микс</t>
  </si>
  <si>
    <t>Супер Микс</t>
  </si>
  <si>
    <t>Курага, изюм, кешью, миндаль, тыквенные семечки, сушеный банан</t>
  </si>
  <si>
    <t>Фито Микс</t>
  </si>
  <si>
    <t>Чернослив, изюм, миндаль, кешью, тыквенные семечки</t>
  </si>
  <si>
    <t>Курага, бланшированная</t>
  </si>
  <si>
    <t>Бланшированный, высший сорт, средний калибр</t>
  </si>
  <si>
    <t>Узгенский рис, в мешках 25 кг.</t>
  </si>
  <si>
    <t>1 кг.</t>
  </si>
  <si>
    <t>Узгенский рис, в упаковке по 1 кг.</t>
  </si>
  <si>
    <t>В полипропилен пакете</t>
  </si>
  <si>
    <t>В крафт пакете</t>
  </si>
  <si>
    <t xml:space="preserve">* бесплатный запуск СТМ при объеме от 1000 шт. на позицию по крафт пакету. </t>
  </si>
  <si>
    <t xml:space="preserve">   По продукции в пропилен пакетах запросы просим высылать на почту.</t>
  </si>
  <si>
    <t>Цена, KZT*</t>
  </si>
  <si>
    <t>Узгенский рис, в ПЭТ пакете 5 кг.</t>
  </si>
  <si>
    <t>Весовой</t>
  </si>
  <si>
    <t>Нават весовой в коробках по 10 кг.</t>
  </si>
  <si>
    <t>Нават с дозатором в коробках по 10 кг.</t>
  </si>
  <si>
    <t>Нават с дозаторной палочкой в упаковке по 500 гр.</t>
  </si>
  <si>
    <t>Нават без дозаторной палочки в упаковке по 500 гр.</t>
  </si>
  <si>
    <t>Нават без дозаторной палочки в упаковке по 700 гр.</t>
  </si>
  <si>
    <t xml:space="preserve">Курут весовой, мелкая фракция </t>
  </si>
  <si>
    <t xml:space="preserve">Курут острый, весовой, мелкая фракция </t>
  </si>
  <si>
    <t xml:space="preserve">Курут копченый, весовой, мелкая фракция </t>
  </si>
  <si>
    <t>500 гр.</t>
  </si>
  <si>
    <t>700 гр.</t>
  </si>
  <si>
    <t>Изюм, чернослив, сушеный банан, миндаль, тыквенные семечки</t>
  </si>
  <si>
    <t xml:space="preserve">* цены с учетом 12% НДС в Республике Казахстан, 3% услуг импортера и экспресс доставки до вашего склада в Казахстане. </t>
  </si>
  <si>
    <t>Цилиндрический, экстра соленый в 1 кг не менее 500 шт.</t>
  </si>
  <si>
    <t>Цилиндрический, экстра соленый с перцем в 1 кг не менее 500 шт.</t>
  </si>
  <si>
    <t>Цилиндрический, экстра соленый копченый в 1 кг не менее 500 шт.</t>
  </si>
  <si>
    <t>Круглый, экстра соленый в 1 кг не менее 250 шт.</t>
  </si>
  <si>
    <t>Круглый, экстра соленый с перцем в 1 кг не менее 250 шт.</t>
  </si>
  <si>
    <t>Круглый, экстра соленый копченый в 1 кг не менее 250 шт.</t>
  </si>
  <si>
    <t>В гофрокоробках</t>
  </si>
  <si>
    <t>В полиэтиленовой прозрачной коробке</t>
  </si>
  <si>
    <t>Состав</t>
  </si>
  <si>
    <t>сорт Орозбай</t>
  </si>
  <si>
    <t>300 шт. (по 50 шт. в 6 внутренних коробках)</t>
  </si>
  <si>
    <t>100 шт.</t>
  </si>
  <si>
    <t>Количество      (шт.)</t>
  </si>
  <si>
    <t>20 шт.</t>
  </si>
  <si>
    <t>46 х 31.5 х 28 см. Внутренняя коробка: 29.5 х 15 х 13 см.</t>
  </si>
  <si>
    <t xml:space="preserve">46 х 31.5 х 28 см.   </t>
  </si>
  <si>
    <t>Параметры коробки                    (д х ш х в)</t>
  </si>
  <si>
    <t>По запросу</t>
  </si>
  <si>
    <t>Вес нетто              (кг.)</t>
  </si>
  <si>
    <t>Вес брутто          (кг.)</t>
  </si>
  <si>
    <t>200 гр.</t>
  </si>
  <si>
    <t>Скидка на маркетинг 7%</t>
  </si>
  <si>
    <t>При закупе на 250.000 тенге
Дополнительно 6%</t>
  </si>
  <si>
    <t>160 шт.</t>
  </si>
  <si>
    <t>50 шт.</t>
  </si>
  <si>
    <t>Фото</t>
  </si>
  <si>
    <t>10 кг.</t>
  </si>
  <si>
    <t>При закупе на 100.000 тенге
Дополнительно
3%</t>
  </si>
  <si>
    <t>При закупе на 500.000 тенге    и выше
Дополнительно 8%</t>
  </si>
  <si>
    <t>Чернослив, бланшированный</t>
  </si>
  <si>
    <t>Не предоставляется</t>
  </si>
  <si>
    <t>2 бала по соли из 2 по добавкам из 5</t>
  </si>
  <si>
    <t>2 бала по соли из 5</t>
  </si>
  <si>
    <t>27 шт.</t>
  </si>
  <si>
    <t>Изюм, курага, чернослив</t>
  </si>
  <si>
    <t>Вес нетто: 12кг. Вес брутто: 12.45 кг. В гофркоробке в фасованных пакетах с запаянными концами по 1 кг. Всего : 12 пакетов.</t>
  </si>
  <si>
    <t>Бобы жареные соленые*</t>
  </si>
  <si>
    <t>Бобы жареные соленые Чили</t>
  </si>
  <si>
    <t>Бобы жареные соленые Чеснок</t>
  </si>
  <si>
    <t>Бобы жареные соленые Кинза</t>
  </si>
  <si>
    <t>Бобы жареные соленые Хрен</t>
  </si>
  <si>
    <t>Бобы жареные соленые Сметана-лук</t>
  </si>
  <si>
    <t>Бобы жареные соленые Мексика соус</t>
  </si>
  <si>
    <t>Бобы жареные соленые Укроп лук</t>
  </si>
  <si>
    <t>Бобы жареные соленые Сыр сливочный</t>
  </si>
  <si>
    <t>Бобы жареные соленые Сыр Английский</t>
  </si>
  <si>
    <t>Бобы жареные соленые Бекон</t>
  </si>
  <si>
    <t>Бобы жареные соленые очищенные</t>
  </si>
  <si>
    <t>Бобы жареные соленые очищенные + вкус</t>
  </si>
  <si>
    <t xml:space="preserve">«АДВАНТЕКС» ЖООПКЕРЧИЛИГИ 
ЧЕКТЕЛГЕН КООМУ
Кыргыз Республикасы, Бишкек шаары,                                                                                                      Жукеева-Пудовкина к., 83, 37-бат.
ИСН 01504201610245
УИЖК коду 29405841
Тел.: +996 (770) 098 777
E-mail: a.dulatova@oimofoods.com
www.oimofoods.com
</t>
  </si>
  <si>
    <t xml:space="preserve">ADVANTEX LLC
Kyrgyz Republic                                                                                                                                                                                              Bishkek city, 
Jukeeva-Pudovkina str. 83, office 37
ITN: 01504201610245
OKPO code: 29405841
Tel.: +996 (770) 098 777
E-mail: a.dulatova@oimofoods.com
www.oimofoods.com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</si>
</sst>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\ _₽_-;\-* #,##0.00\ _₽_-;_-* &quot;-&quot;??\ _₽_-;_-@_-"/>
    <numFmt numFmtId="165" formatCode="_-* #,##0.0_р_._-;\-* #,##0.0_р_._-;_-* &quot;-&quot;??_р_._-;_-@_-"/>
    <numFmt numFmtId="166" formatCode="_-* #,##0.0\ _₽_-;\-* #,##0.0\ _₽_-;_-* &quot;-&quot;?\ _₽_-;_-@_-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26"/>
      <color theme="1"/>
      <name val="Tahoma"/>
      <family val="2"/>
      <charset val="204"/>
    </font>
    <font>
      <b/>
      <sz val="26"/>
      <color theme="1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b/>
      <i/>
      <sz val="26"/>
      <color theme="1"/>
      <name val="Calibri"/>
      <family val="2"/>
      <charset val="204"/>
      <scheme val="minor"/>
    </font>
    <font>
      <i/>
      <sz val="26"/>
      <color theme="1"/>
      <name val="Calibri"/>
      <family val="2"/>
      <charset val="204"/>
      <scheme val="minor"/>
    </font>
    <font>
      <sz val="26"/>
      <name val="Calibri"/>
      <family val="2"/>
      <charset val="204"/>
      <scheme val="minor"/>
    </font>
    <font>
      <sz val="26"/>
      <name val="Tahoma"/>
      <family val="2"/>
      <charset val="204"/>
    </font>
    <font>
      <u/>
      <sz val="26"/>
      <color theme="10"/>
      <name val="Tahoma"/>
      <family val="2"/>
      <charset val="204"/>
    </font>
    <font>
      <sz val="2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92">
    <xf numFmtId="0" fontId="0" fillId="0" borderId="0" xfId="0"/>
    <xf numFmtId="0" fontId="3" fillId="0" borderId="12" xfId="0" applyFont="1" applyBorder="1" applyAlignment="1">
      <alignment vertical="top" wrapText="1"/>
    </xf>
    <xf numFmtId="0" fontId="3" fillId="0" borderId="13" xfId="0" applyFont="1" applyBorder="1" applyAlignment="1">
      <alignment horizontal="right" vertical="top" wrapText="1"/>
    </xf>
    <xf numFmtId="0" fontId="4" fillId="0" borderId="0" xfId="0" applyFont="1"/>
    <xf numFmtId="0" fontId="5" fillId="0" borderId="1" xfId="0" applyFont="1" applyBorder="1" applyAlignment="1">
      <alignment horizontal="center" vertical="center"/>
    </xf>
    <xf numFmtId="165" fontId="6" fillId="0" borderId="1" xfId="1" applyNumberFormat="1" applyFont="1" applyBorder="1" applyAlignment="1">
      <alignment horizontal="center" vertical="center" wrapText="1"/>
    </xf>
    <xf numFmtId="165" fontId="6" fillId="0" borderId="1" xfId="1" applyNumberFormat="1" applyFont="1" applyBorder="1" applyAlignment="1">
      <alignment horizontal="center" vertical="center"/>
    </xf>
    <xf numFmtId="0" fontId="5" fillId="4" borderId="2" xfId="0" applyFont="1" applyFill="1" applyBorder="1" applyAlignment="1">
      <alignment horizontal="right"/>
    </xf>
    <xf numFmtId="0" fontId="5" fillId="4" borderId="3" xfId="0" applyFont="1" applyFill="1" applyBorder="1" applyAlignment="1">
      <alignment horizontal="right"/>
    </xf>
    <xf numFmtId="0" fontId="3" fillId="4" borderId="3" xfId="0" applyFont="1" applyFill="1" applyBorder="1" applyAlignment="1">
      <alignment horizontal="right"/>
    </xf>
    <xf numFmtId="0" fontId="3" fillId="4" borderId="3" xfId="0" applyFont="1" applyFill="1" applyBorder="1" applyAlignment="1">
      <alignment wrapText="1"/>
    </xf>
    <xf numFmtId="0" fontId="3" fillId="4" borderId="4" xfId="0" applyFont="1" applyFill="1" applyBorder="1" applyAlignment="1">
      <alignment horizontal="right"/>
    </xf>
    <xf numFmtId="0" fontId="4" fillId="0" borderId="2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center" vertical="center"/>
    </xf>
    <xf numFmtId="43" fontId="3" fillId="0" borderId="1" xfId="0" applyNumberFormat="1" applyFont="1" applyFill="1" applyBorder="1" applyAlignment="1">
      <alignment horizontal="center" vertical="center"/>
    </xf>
    <xf numFmtId="43" fontId="7" fillId="0" borderId="1" xfId="0" applyNumberFormat="1" applyFont="1" applyFill="1" applyBorder="1" applyAlignment="1">
      <alignment horizontal="center" vertical="center"/>
    </xf>
    <xf numFmtId="164" fontId="3" fillId="3" borderId="1" xfId="1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7" fillId="4" borderId="3" xfId="0" applyFont="1" applyFill="1" applyBorder="1" applyAlignment="1">
      <alignment horizontal="right"/>
    </xf>
    <xf numFmtId="43" fontId="7" fillId="4" borderId="3" xfId="0" applyNumberFormat="1" applyFont="1" applyFill="1" applyBorder="1" applyAlignment="1">
      <alignment horizontal="right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43" fontId="8" fillId="4" borderId="3" xfId="0" applyNumberFormat="1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43" fontId="3" fillId="0" borderId="1" xfId="0" applyNumberFormat="1" applyFont="1" applyFill="1" applyBorder="1" applyAlignment="1">
      <alignment horizontal="center"/>
    </xf>
    <xf numFmtId="43" fontId="5" fillId="0" borderId="1" xfId="0" applyNumberFormat="1" applyFont="1" applyFill="1" applyBorder="1" applyAlignment="1">
      <alignment horizontal="center"/>
    </xf>
    <xf numFmtId="164" fontId="3" fillId="3" borderId="1" xfId="1" applyNumberFormat="1" applyFont="1" applyFill="1" applyBorder="1" applyAlignment="1">
      <alignment horizontal="center" wrapText="1"/>
    </xf>
    <xf numFmtId="0" fontId="3" fillId="4" borderId="3" xfId="0" applyFont="1" applyFill="1" applyBorder="1" applyAlignment="1">
      <alignment horizontal="center"/>
    </xf>
    <xf numFmtId="43" fontId="5" fillId="4" borderId="3" xfId="0" applyNumberFormat="1" applyFont="1" applyFill="1" applyBorder="1" applyAlignment="1">
      <alignment horizontal="center"/>
    </xf>
    <xf numFmtId="0" fontId="5" fillId="4" borderId="7" xfId="0" applyFont="1" applyFill="1" applyBorder="1" applyAlignment="1">
      <alignment horizontal="right"/>
    </xf>
    <xf numFmtId="0" fontId="4" fillId="0" borderId="14" xfId="0" applyFont="1" applyBorder="1" applyAlignment="1">
      <alignment horizontal="center"/>
    </xf>
    <xf numFmtId="0" fontId="3" fillId="0" borderId="4" xfId="0" applyFont="1" applyFill="1" applyBorder="1" applyAlignment="1">
      <alignment horizontal="left"/>
    </xf>
    <xf numFmtId="0" fontId="4" fillId="0" borderId="1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8" xfId="0" applyFont="1" applyBorder="1"/>
    <xf numFmtId="0" fontId="3" fillId="0" borderId="0" xfId="0" applyFont="1" applyFill="1" applyBorder="1"/>
    <xf numFmtId="43" fontId="3" fillId="0" borderId="0" xfId="0" applyNumberFormat="1" applyFont="1" applyFill="1" applyBorder="1"/>
    <xf numFmtId="0" fontId="3" fillId="0" borderId="10" xfId="0" applyFont="1" applyFill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horizontal="right"/>
    </xf>
    <xf numFmtId="165" fontId="6" fillId="3" borderId="0" xfId="1" applyNumberFormat="1" applyFont="1" applyFill="1" applyBorder="1" applyAlignment="1">
      <alignment horizontal="center" vertical="center"/>
    </xf>
    <xf numFmtId="165" fontId="9" fillId="3" borderId="10" xfId="1" applyNumberFormat="1" applyFont="1" applyFill="1" applyBorder="1" applyAlignment="1">
      <alignment horizontal="left"/>
    </xf>
    <xf numFmtId="0" fontId="3" fillId="0" borderId="0" xfId="0" applyFont="1" applyBorder="1"/>
    <xf numFmtId="165" fontId="9" fillId="2" borderId="0" xfId="1" applyNumberFormat="1" applyFont="1" applyFill="1" applyBorder="1" applyAlignment="1">
      <alignment horizontal="left"/>
    </xf>
    <xf numFmtId="0" fontId="3" fillId="0" borderId="10" xfId="0" applyFont="1" applyBorder="1"/>
    <xf numFmtId="0" fontId="3" fillId="0" borderId="0" xfId="0" applyFont="1"/>
    <xf numFmtId="0" fontId="4" fillId="0" borderId="0" xfId="0" applyFont="1" applyAlignment="1">
      <alignment horizontal="right"/>
    </xf>
    <xf numFmtId="0" fontId="10" fillId="0" borderId="0" xfId="0" applyFont="1"/>
    <xf numFmtId="0" fontId="4" fillId="0" borderId="0" xfId="0" applyFont="1" applyAlignment="1">
      <alignment horizontal="left"/>
    </xf>
    <xf numFmtId="3" fontId="4" fillId="0" borderId="0" xfId="0" quotePrefix="1" applyNumberFormat="1" applyFont="1" applyAlignment="1">
      <alignment horizontal="left"/>
    </xf>
    <xf numFmtId="0" fontId="11" fillId="0" borderId="0" xfId="2" applyFont="1"/>
    <xf numFmtId="166" fontId="10" fillId="0" borderId="0" xfId="0" applyNumberFormat="1" applyFont="1"/>
    <xf numFmtId="0" fontId="5" fillId="4" borderId="6" xfId="0" applyFont="1" applyFill="1" applyBorder="1" applyAlignment="1">
      <alignment horizontal="right"/>
    </xf>
    <xf numFmtId="0" fontId="5" fillId="2" borderId="8" xfId="0" applyFont="1" applyFill="1" applyBorder="1"/>
    <xf numFmtId="0" fontId="12" fillId="0" borderId="4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5" fillId="0" borderId="6" xfId="0" applyFont="1" applyBorder="1"/>
    <xf numFmtId="0" fontId="3" fillId="0" borderId="9" xfId="0" applyFont="1" applyBorder="1"/>
    <xf numFmtId="0" fontId="3" fillId="0" borderId="11" xfId="0" applyFont="1" applyBorder="1"/>
    <xf numFmtId="0" fontId="3" fillId="0" borderId="9" xfId="0" applyFont="1" applyBorder="1" applyAlignment="1">
      <alignment horizontal="right"/>
    </xf>
    <xf numFmtId="0" fontId="9" fillId="0" borderId="9" xfId="0" applyFont="1" applyBorder="1"/>
    <xf numFmtId="0" fontId="3" fillId="0" borderId="9" xfId="0" applyFont="1" applyBorder="1" applyAlignment="1">
      <alignment horizontal="left"/>
    </xf>
    <xf numFmtId="164" fontId="3" fillId="3" borderId="2" xfId="1" applyNumberFormat="1" applyFont="1" applyFill="1" applyBorder="1" applyAlignment="1">
      <alignment horizontal="center" wrapText="1"/>
    </xf>
    <xf numFmtId="164" fontId="3" fillId="3" borderId="3" xfId="1" applyNumberFormat="1" applyFont="1" applyFill="1" applyBorder="1" applyAlignment="1">
      <alignment horizontal="center" wrapText="1"/>
    </xf>
    <xf numFmtId="164" fontId="3" fillId="3" borderId="4" xfId="1" applyNumberFormat="1" applyFont="1" applyFill="1" applyBorder="1" applyAlignment="1">
      <alignment horizontal="center" wrapText="1"/>
    </xf>
    <xf numFmtId="164" fontId="3" fillId="3" borderId="7" xfId="1" applyNumberFormat="1" applyFont="1" applyFill="1" applyBorder="1" applyAlignment="1">
      <alignment horizontal="center" vertical="center" wrapText="1"/>
    </xf>
    <xf numFmtId="164" fontId="3" fillId="3" borderId="12" xfId="1" applyNumberFormat="1" applyFont="1" applyFill="1" applyBorder="1" applyAlignment="1">
      <alignment horizontal="center" vertical="center" wrapText="1"/>
    </xf>
    <xf numFmtId="164" fontId="3" fillId="3" borderId="13" xfId="1" applyNumberFormat="1" applyFont="1" applyFill="1" applyBorder="1" applyAlignment="1">
      <alignment horizontal="center" vertical="center" wrapText="1"/>
    </xf>
    <xf numFmtId="164" fontId="3" fillId="3" borderId="8" xfId="1" applyNumberFormat="1" applyFont="1" applyFill="1" applyBorder="1" applyAlignment="1">
      <alignment horizontal="center" vertical="center" wrapText="1"/>
    </xf>
    <xf numFmtId="164" fontId="3" fillId="3" borderId="0" xfId="1" applyNumberFormat="1" applyFont="1" applyFill="1" applyBorder="1" applyAlignment="1">
      <alignment horizontal="center" vertical="center" wrapText="1"/>
    </xf>
    <xf numFmtId="164" fontId="3" fillId="3" borderId="10" xfId="1" applyNumberFormat="1" applyFont="1" applyFill="1" applyBorder="1" applyAlignment="1">
      <alignment horizontal="center" vertical="center" wrapText="1"/>
    </xf>
    <xf numFmtId="164" fontId="3" fillId="3" borderId="6" xfId="1" applyNumberFormat="1" applyFont="1" applyFill="1" applyBorder="1" applyAlignment="1">
      <alignment horizontal="center" vertical="center" wrapText="1"/>
    </xf>
    <xf numFmtId="164" fontId="3" fillId="3" borderId="9" xfId="1" applyNumberFormat="1" applyFont="1" applyFill="1" applyBorder="1" applyAlignment="1">
      <alignment horizontal="center" vertical="center" wrapText="1"/>
    </xf>
    <xf numFmtId="164" fontId="3" fillId="3" borderId="11" xfId="1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top" wrapText="1"/>
    </xf>
    <xf numFmtId="0" fontId="3" fillId="0" borderId="12" xfId="0" applyFont="1" applyBorder="1" applyAlignment="1">
      <alignment horizontal="left" vertical="top" wrapText="1"/>
    </xf>
    <xf numFmtId="0" fontId="5" fillId="0" borderId="6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top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711107</xdr:colOff>
      <xdr:row>0</xdr:row>
      <xdr:rowOff>982933</xdr:rowOff>
    </xdr:from>
    <xdr:to>
      <xdr:col>8</xdr:col>
      <xdr:colOff>1006928</xdr:colOff>
      <xdr:row>0</xdr:row>
      <xdr:rowOff>3320143</xdr:rowOff>
    </xdr:to>
    <xdr:pic>
      <xdr:nvPicPr>
        <xdr:cNvPr id="3" name="Рисунок 10">
          <a:extLst>
            <a:ext uri="{FF2B5EF4-FFF2-40B4-BE49-F238E27FC236}">
              <a16:creationId xmlns:a16="http://schemas.microsoft.com/office/drawing/2014/main" id="{9BF1A0C9-911F-4F1E-B65B-337DE687258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55464" y="982933"/>
          <a:ext cx="2581821" cy="233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393988</xdr:colOff>
      <xdr:row>6</xdr:row>
      <xdr:rowOff>51959</xdr:rowOff>
    </xdr:from>
    <xdr:to>
      <xdr:col>0</xdr:col>
      <xdr:colOff>1885202</xdr:colOff>
      <xdr:row>9</xdr:row>
      <xdr:rowOff>41061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508" y="10907796"/>
          <a:ext cx="2030174" cy="1491214"/>
        </a:xfrm>
        <a:prstGeom prst="rect">
          <a:avLst/>
        </a:prstGeom>
      </xdr:spPr>
    </xdr:pic>
    <xdr:clientData/>
  </xdr:twoCellAnchor>
  <xdr:twoCellAnchor editAs="oneCell">
    <xdr:from>
      <xdr:col>0</xdr:col>
      <xdr:colOff>439808</xdr:colOff>
      <xdr:row>26</xdr:row>
      <xdr:rowOff>0</xdr:rowOff>
    </xdr:from>
    <xdr:to>
      <xdr:col>0</xdr:col>
      <xdr:colOff>1931015</xdr:colOff>
      <xdr:row>26</xdr:row>
      <xdr:rowOff>1929977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08" y="22968857"/>
          <a:ext cx="1491207" cy="1929977"/>
        </a:xfrm>
        <a:prstGeom prst="rect">
          <a:avLst/>
        </a:prstGeom>
      </xdr:spPr>
    </xdr:pic>
    <xdr:clientData/>
  </xdr:twoCellAnchor>
  <xdr:twoCellAnchor editAs="oneCell">
    <xdr:from>
      <xdr:col>0</xdr:col>
      <xdr:colOff>382261</xdr:colOff>
      <xdr:row>10</xdr:row>
      <xdr:rowOff>40226</xdr:rowOff>
    </xdr:from>
    <xdr:to>
      <xdr:col>0</xdr:col>
      <xdr:colOff>1873468</xdr:colOff>
      <xdr:row>13</xdr:row>
      <xdr:rowOff>29318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261" y="13103083"/>
          <a:ext cx="1491207" cy="2030164"/>
        </a:xfrm>
        <a:prstGeom prst="rect">
          <a:avLst/>
        </a:prstGeom>
      </xdr:spPr>
    </xdr:pic>
    <xdr:clientData/>
  </xdr:twoCellAnchor>
  <xdr:twoCellAnchor editAs="oneCell">
    <xdr:from>
      <xdr:col>0</xdr:col>
      <xdr:colOff>417102</xdr:colOff>
      <xdr:row>18</xdr:row>
      <xdr:rowOff>17050</xdr:rowOff>
    </xdr:from>
    <xdr:to>
      <xdr:col>0</xdr:col>
      <xdr:colOff>1908315</xdr:colOff>
      <xdr:row>21</xdr:row>
      <xdr:rowOff>6151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7622" y="18302387"/>
          <a:ext cx="2030173" cy="1491213"/>
        </a:xfrm>
        <a:prstGeom prst="rect">
          <a:avLst/>
        </a:prstGeom>
      </xdr:spPr>
    </xdr:pic>
    <xdr:clientData/>
  </xdr:twoCellAnchor>
  <xdr:twoCellAnchor editAs="oneCell">
    <xdr:from>
      <xdr:col>0</xdr:col>
      <xdr:colOff>439808</xdr:colOff>
      <xdr:row>22</xdr:row>
      <xdr:rowOff>45817</xdr:rowOff>
    </xdr:from>
    <xdr:to>
      <xdr:col>0</xdr:col>
      <xdr:colOff>1931015</xdr:colOff>
      <xdr:row>25</xdr:row>
      <xdr:rowOff>34909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08" y="20538174"/>
          <a:ext cx="1491207" cy="2030164"/>
        </a:xfrm>
        <a:prstGeom prst="rect">
          <a:avLst/>
        </a:prstGeom>
      </xdr:spPr>
    </xdr:pic>
    <xdr:clientData/>
  </xdr:twoCellAnchor>
  <xdr:twoCellAnchor editAs="oneCell">
    <xdr:from>
      <xdr:col>0</xdr:col>
      <xdr:colOff>544711</xdr:colOff>
      <xdr:row>4</xdr:row>
      <xdr:rowOff>0</xdr:rowOff>
    </xdr:from>
    <xdr:to>
      <xdr:col>0</xdr:col>
      <xdr:colOff>1885202</xdr:colOff>
      <xdr:row>4</xdr:row>
      <xdr:rowOff>1554480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1" t="16002" r="7440" b="6971"/>
        <a:stretch/>
      </xdr:blipFill>
      <xdr:spPr>
        <a:xfrm>
          <a:off x="544711" y="8436429"/>
          <a:ext cx="1340491" cy="155448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498750</xdr:colOff>
      <xdr:row>27</xdr:row>
      <xdr:rowOff>31616</xdr:rowOff>
    </xdr:from>
    <xdr:to>
      <xdr:col>0</xdr:col>
      <xdr:colOff>1989958</xdr:colOff>
      <xdr:row>27</xdr:row>
      <xdr:rowOff>2019893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0" y="24633330"/>
          <a:ext cx="1491208" cy="1988277"/>
        </a:xfrm>
        <a:prstGeom prst="rect">
          <a:avLst/>
        </a:prstGeom>
      </xdr:spPr>
    </xdr:pic>
    <xdr:clientData/>
  </xdr:twoCellAnchor>
  <xdr:twoCellAnchor editAs="oneCell">
    <xdr:from>
      <xdr:col>0</xdr:col>
      <xdr:colOff>387580</xdr:colOff>
      <xdr:row>14</xdr:row>
      <xdr:rowOff>10908</xdr:rowOff>
    </xdr:from>
    <xdr:to>
      <xdr:col>0</xdr:col>
      <xdr:colOff>1878787</xdr:colOff>
      <xdr:row>17</xdr:row>
      <xdr:rowOff>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580" y="15550265"/>
          <a:ext cx="1491207" cy="20301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190983</xdr:colOff>
      <xdr:row>35</xdr:row>
      <xdr:rowOff>63635</xdr:rowOff>
    </xdr:from>
    <xdr:to>
      <xdr:col>0</xdr:col>
      <xdr:colOff>2306489</xdr:colOff>
      <xdr:row>38</xdr:row>
      <xdr:rowOff>1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9" t="6824" r="16347" b="12058"/>
        <a:stretch/>
      </xdr:blipFill>
      <xdr:spPr>
        <a:xfrm>
          <a:off x="190983" y="30570849"/>
          <a:ext cx="2115506" cy="1814152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42</xdr:row>
      <xdr:rowOff>363679</xdr:rowOff>
    </xdr:from>
    <xdr:to>
      <xdr:col>0</xdr:col>
      <xdr:colOff>2400009</xdr:colOff>
      <xdr:row>46</xdr:row>
      <xdr:rowOff>40662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34327108"/>
          <a:ext cx="2313418" cy="1745269"/>
        </a:xfrm>
        <a:prstGeom prst="rect">
          <a:avLst/>
        </a:prstGeom>
      </xdr:spPr>
    </xdr:pic>
    <xdr:clientData/>
  </xdr:twoCellAnchor>
  <xdr:twoCellAnchor editAs="oneCell">
    <xdr:from>
      <xdr:col>0</xdr:col>
      <xdr:colOff>90404</xdr:colOff>
      <xdr:row>30</xdr:row>
      <xdr:rowOff>110837</xdr:rowOff>
    </xdr:from>
    <xdr:to>
      <xdr:col>0</xdr:col>
      <xdr:colOff>2306490</xdr:colOff>
      <xdr:row>33</xdr:row>
      <xdr:rowOff>29194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04" y="28114337"/>
          <a:ext cx="2216086" cy="1469571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53</xdr:row>
      <xdr:rowOff>219680</xdr:rowOff>
    </xdr:from>
    <xdr:to>
      <xdr:col>0</xdr:col>
      <xdr:colOff>2306489</xdr:colOff>
      <xdr:row>57</xdr:row>
      <xdr:rowOff>374963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35434966"/>
          <a:ext cx="2219898" cy="2223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tabSelected="1" zoomScale="30" zoomScaleNormal="30" zoomScaleSheetLayoutView="35" workbookViewId="0">
      <selection activeCell="A2" sqref="A2:N2"/>
    </sheetView>
  </sheetViews>
  <sheetFormatPr defaultRowHeight="32.25" x14ac:dyDescent="0.4"/>
  <cols>
    <col min="1" max="1" width="36.28515625" style="3" customWidth="1"/>
    <col min="2" max="2" width="108.42578125" style="3" customWidth="1"/>
    <col min="3" max="3" width="16.85546875" style="3" customWidth="1"/>
    <col min="4" max="4" width="18.5703125" style="3" customWidth="1"/>
    <col min="5" max="5" width="22.85546875" style="3" customWidth="1"/>
    <col min="6" max="6" width="23.42578125" style="3" customWidth="1"/>
    <col min="7" max="7" width="33.7109375" style="3" customWidth="1"/>
    <col min="8" max="8" width="34.28515625" style="3" customWidth="1"/>
    <col min="9" max="9" width="35.28515625" style="3" customWidth="1"/>
    <col min="10" max="10" width="38.28515625" style="3" customWidth="1"/>
    <col min="11" max="11" width="29.85546875" style="3" customWidth="1"/>
    <col min="12" max="13" width="20.7109375" style="3" customWidth="1"/>
    <col min="14" max="14" width="144.5703125" style="3" customWidth="1"/>
    <col min="15" max="16384" width="9.140625" style="3"/>
  </cols>
  <sheetData>
    <row r="1" spans="1:14" ht="332.25" customHeight="1" x14ac:dyDescent="0.4">
      <c r="A1" s="86" t="s">
        <v>91</v>
      </c>
      <c r="B1" s="87"/>
      <c r="C1" s="1"/>
      <c r="D1" s="1"/>
      <c r="E1" s="1"/>
      <c r="F1" s="1"/>
      <c r="G1" s="91"/>
      <c r="H1" s="91"/>
      <c r="I1" s="91"/>
      <c r="J1" s="1"/>
      <c r="K1" s="1"/>
      <c r="L1" s="1"/>
      <c r="M1" s="1"/>
      <c r="N1" s="2" t="s">
        <v>92</v>
      </c>
    </row>
    <row r="2" spans="1:14" ht="62.25" customHeight="1" x14ac:dyDescent="0.4">
      <c r="A2" s="88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90"/>
    </row>
    <row r="3" spans="1:14" ht="202.5" x14ac:dyDescent="0.4">
      <c r="A3" s="4" t="s">
        <v>67</v>
      </c>
      <c r="B3" s="4" t="s">
        <v>1</v>
      </c>
      <c r="C3" s="4" t="s">
        <v>2</v>
      </c>
      <c r="D3" s="5" t="s">
        <v>3</v>
      </c>
      <c r="E3" s="5" t="s">
        <v>27</v>
      </c>
      <c r="F3" s="5" t="s">
        <v>63</v>
      </c>
      <c r="G3" s="5" t="s">
        <v>69</v>
      </c>
      <c r="H3" s="5" t="s">
        <v>64</v>
      </c>
      <c r="I3" s="5" t="s">
        <v>70</v>
      </c>
      <c r="J3" s="5" t="s">
        <v>58</v>
      </c>
      <c r="K3" s="5" t="s">
        <v>54</v>
      </c>
      <c r="L3" s="5" t="s">
        <v>60</v>
      </c>
      <c r="M3" s="5" t="s">
        <v>61</v>
      </c>
      <c r="N3" s="6" t="s">
        <v>50</v>
      </c>
    </row>
    <row r="4" spans="1:14" ht="33.75" x14ac:dyDescent="0.5">
      <c r="A4" s="7"/>
      <c r="B4" s="8"/>
      <c r="C4" s="9"/>
      <c r="D4" s="9"/>
      <c r="E4" s="8" t="s">
        <v>23</v>
      </c>
      <c r="F4" s="8"/>
      <c r="G4" s="8"/>
      <c r="H4" s="8"/>
      <c r="I4" s="8"/>
      <c r="J4" s="10"/>
      <c r="K4" s="10"/>
      <c r="L4" s="10"/>
      <c r="M4" s="10"/>
      <c r="N4" s="11"/>
    </row>
    <row r="5" spans="1:14" s="19" customFormat="1" ht="168.75" x14ac:dyDescent="0.25">
      <c r="A5" s="12"/>
      <c r="B5" s="13" t="s">
        <v>4</v>
      </c>
      <c r="C5" s="14" t="s">
        <v>5</v>
      </c>
      <c r="D5" s="15">
        <v>15</v>
      </c>
      <c r="E5" s="15">
        <v>90.52</v>
      </c>
      <c r="F5" s="16">
        <f>E5-(E5*0.07)</f>
        <v>84.183599999999998</v>
      </c>
      <c r="G5" s="16">
        <f>E5-(E5*0.1)</f>
        <v>81.467999999999989</v>
      </c>
      <c r="H5" s="16">
        <f>E5-(E5*0.13)</f>
        <v>78.752399999999994</v>
      </c>
      <c r="I5" s="16">
        <f>E5-(E5*0.15)</f>
        <v>76.941999999999993</v>
      </c>
      <c r="J5" s="17" t="s">
        <v>56</v>
      </c>
      <c r="K5" s="17" t="s">
        <v>52</v>
      </c>
      <c r="L5" s="17">
        <v>10.5</v>
      </c>
      <c r="M5" s="17">
        <f>L5+0.45</f>
        <v>10.95</v>
      </c>
      <c r="N5" s="18" t="s">
        <v>6</v>
      </c>
    </row>
    <row r="6" spans="1:14" ht="33.75" x14ac:dyDescent="0.5">
      <c r="A6" s="7"/>
      <c r="B6" s="8"/>
      <c r="C6" s="9"/>
      <c r="D6" s="9"/>
      <c r="E6" s="8" t="s">
        <v>24</v>
      </c>
      <c r="F6" s="20"/>
      <c r="G6" s="21"/>
      <c r="H6" s="21"/>
      <c r="I6" s="21"/>
      <c r="J6" s="10"/>
      <c r="K6" s="10"/>
      <c r="L6" s="10"/>
      <c r="M6" s="10"/>
      <c r="N6" s="11"/>
    </row>
    <row r="7" spans="1:14" s="19" customFormat="1" ht="53.25" customHeight="1" x14ac:dyDescent="0.25">
      <c r="A7" s="22"/>
      <c r="B7" s="13" t="s">
        <v>9</v>
      </c>
      <c r="C7" s="23" t="s">
        <v>10</v>
      </c>
      <c r="D7" s="15">
        <v>35</v>
      </c>
      <c r="E7" s="15">
        <v>207.88</v>
      </c>
      <c r="F7" s="16">
        <f t="shared" ref="F7:F9" si="0">E7-(E7*0.07)</f>
        <v>193.32839999999999</v>
      </c>
      <c r="G7" s="16">
        <f t="shared" ref="G7:G9" si="1">E7-(E7*0.1)</f>
        <v>187.09199999999998</v>
      </c>
      <c r="H7" s="16">
        <f t="shared" ref="H7:H9" si="2">E7-(E7*0.13)</f>
        <v>180.85559999999998</v>
      </c>
      <c r="I7" s="16">
        <f t="shared" ref="I7:I9" si="3">E7-(E7*0.15)</f>
        <v>176.69800000000001</v>
      </c>
      <c r="J7" s="17" t="s">
        <v>57</v>
      </c>
      <c r="K7" s="17" t="s">
        <v>65</v>
      </c>
      <c r="L7" s="17">
        <v>8.8000000000000007</v>
      </c>
      <c r="M7" s="17">
        <f>L7+0.45</f>
        <v>9.25</v>
      </c>
      <c r="N7" s="13" t="s">
        <v>76</v>
      </c>
    </row>
    <row r="8" spans="1:14" s="19" customFormat="1" ht="53.25" customHeight="1" x14ac:dyDescent="0.25">
      <c r="A8" s="24"/>
      <c r="B8" s="13" t="s">
        <v>9</v>
      </c>
      <c r="C8" s="23" t="s">
        <v>7</v>
      </c>
      <c r="D8" s="15">
        <v>59</v>
      </c>
      <c r="E8" s="15">
        <v>350.81200000000001</v>
      </c>
      <c r="F8" s="16">
        <f t="shared" si="0"/>
        <v>326.25515999999999</v>
      </c>
      <c r="G8" s="16">
        <f t="shared" si="1"/>
        <v>315.73079999999999</v>
      </c>
      <c r="H8" s="16">
        <f t="shared" si="2"/>
        <v>305.20643999999999</v>
      </c>
      <c r="I8" s="16">
        <f t="shared" si="3"/>
        <v>298.1902</v>
      </c>
      <c r="J8" s="17" t="s">
        <v>57</v>
      </c>
      <c r="K8" s="17" t="s">
        <v>53</v>
      </c>
      <c r="L8" s="17">
        <v>10.5</v>
      </c>
      <c r="M8" s="17">
        <f t="shared" ref="M8:M9" si="4">L8+0.45</f>
        <v>10.95</v>
      </c>
      <c r="N8" s="13" t="s">
        <v>76</v>
      </c>
    </row>
    <row r="9" spans="1:14" s="19" customFormat="1" ht="53.25" customHeight="1" x14ac:dyDescent="0.25">
      <c r="A9" s="25"/>
      <c r="B9" s="13" t="s">
        <v>9</v>
      </c>
      <c r="C9" s="23" t="s">
        <v>8</v>
      </c>
      <c r="D9" s="15">
        <v>105</v>
      </c>
      <c r="E9" s="15">
        <v>628.64</v>
      </c>
      <c r="F9" s="16">
        <f t="shared" si="0"/>
        <v>584.63519999999994</v>
      </c>
      <c r="G9" s="16">
        <f t="shared" si="1"/>
        <v>565.77599999999995</v>
      </c>
      <c r="H9" s="16">
        <f t="shared" si="2"/>
        <v>546.91679999999997</v>
      </c>
      <c r="I9" s="16">
        <f t="shared" si="3"/>
        <v>534.34400000000005</v>
      </c>
      <c r="J9" s="17" t="s">
        <v>57</v>
      </c>
      <c r="K9" s="17" t="s">
        <v>66</v>
      </c>
      <c r="L9" s="17">
        <v>10.75</v>
      </c>
      <c r="M9" s="17">
        <f t="shared" si="4"/>
        <v>11.2</v>
      </c>
      <c r="N9" s="13" t="s">
        <v>76</v>
      </c>
    </row>
    <row r="10" spans="1:14" s="31" customFormat="1" ht="33.75" x14ac:dyDescent="0.5">
      <c r="A10" s="7"/>
      <c r="B10" s="8"/>
      <c r="C10" s="26"/>
      <c r="D10" s="26"/>
      <c r="E10" s="27"/>
      <c r="F10" s="28"/>
      <c r="G10" s="29"/>
      <c r="H10" s="29"/>
      <c r="I10" s="29"/>
      <c r="J10" s="27"/>
      <c r="K10" s="27"/>
      <c r="L10" s="27"/>
      <c r="M10" s="27"/>
      <c r="N10" s="30"/>
    </row>
    <row r="11" spans="1:14" s="19" customFormat="1" ht="53.25" customHeight="1" x14ac:dyDescent="0.25">
      <c r="A11" s="22"/>
      <c r="B11" s="13" t="s">
        <v>11</v>
      </c>
      <c r="C11" s="23" t="s">
        <v>10</v>
      </c>
      <c r="D11" s="15">
        <v>45</v>
      </c>
      <c r="E11" s="15">
        <v>265.56</v>
      </c>
      <c r="F11" s="16">
        <f t="shared" ref="F11:F13" si="5">E11-(E11*0.07)</f>
        <v>246.9708</v>
      </c>
      <c r="G11" s="16">
        <f t="shared" ref="G11:G13" si="6">E11-(E11*0.1)</f>
        <v>239.00399999999999</v>
      </c>
      <c r="H11" s="16">
        <f t="shared" ref="H11:H13" si="7">E11-(E11*0.13)</f>
        <v>231.03719999999998</v>
      </c>
      <c r="I11" s="16">
        <f t="shared" ref="I11:I13" si="8">E11-(E11*0.15)</f>
        <v>225.726</v>
      </c>
      <c r="J11" s="17" t="s">
        <v>57</v>
      </c>
      <c r="K11" s="17" t="s">
        <v>65</v>
      </c>
      <c r="L11" s="17">
        <v>8.8000000000000007</v>
      </c>
      <c r="M11" s="17">
        <f>L11+0.45</f>
        <v>9.25</v>
      </c>
      <c r="N11" s="13" t="s">
        <v>12</v>
      </c>
    </row>
    <row r="12" spans="1:14" s="19" customFormat="1" ht="53.25" customHeight="1" x14ac:dyDescent="0.25">
      <c r="A12" s="24"/>
      <c r="B12" s="13" t="s">
        <v>11</v>
      </c>
      <c r="C12" s="23" t="s">
        <v>7</v>
      </c>
      <c r="D12" s="15">
        <v>86</v>
      </c>
      <c r="E12" s="15">
        <v>506.548</v>
      </c>
      <c r="F12" s="16">
        <f t="shared" si="5"/>
        <v>471.08963999999997</v>
      </c>
      <c r="G12" s="16">
        <f t="shared" si="6"/>
        <v>455.89319999999998</v>
      </c>
      <c r="H12" s="16">
        <f t="shared" si="7"/>
        <v>440.69675999999998</v>
      </c>
      <c r="I12" s="16">
        <f t="shared" si="8"/>
        <v>430.56580000000002</v>
      </c>
      <c r="J12" s="17" t="s">
        <v>57</v>
      </c>
      <c r="K12" s="17" t="s">
        <v>53</v>
      </c>
      <c r="L12" s="17">
        <v>10.5</v>
      </c>
      <c r="M12" s="17">
        <f t="shared" ref="M12:M13" si="9">L12+0.45</f>
        <v>10.95</v>
      </c>
      <c r="N12" s="13" t="s">
        <v>12</v>
      </c>
    </row>
    <row r="13" spans="1:14" s="19" customFormat="1" ht="53.25" customHeight="1" x14ac:dyDescent="0.25">
      <c r="A13" s="25"/>
      <c r="B13" s="13" t="s">
        <v>11</v>
      </c>
      <c r="C13" s="23" t="s">
        <v>8</v>
      </c>
      <c r="D13" s="15">
        <v>135</v>
      </c>
      <c r="E13" s="15">
        <v>801.68</v>
      </c>
      <c r="F13" s="16">
        <f t="shared" si="5"/>
        <v>745.56239999999991</v>
      </c>
      <c r="G13" s="16">
        <f t="shared" si="6"/>
        <v>721.51199999999994</v>
      </c>
      <c r="H13" s="16">
        <f t="shared" si="7"/>
        <v>697.46159999999998</v>
      </c>
      <c r="I13" s="16">
        <f t="shared" si="8"/>
        <v>681.428</v>
      </c>
      <c r="J13" s="17" t="s">
        <v>57</v>
      </c>
      <c r="K13" s="17" t="s">
        <v>66</v>
      </c>
      <c r="L13" s="17">
        <v>10.75</v>
      </c>
      <c r="M13" s="17">
        <f t="shared" si="9"/>
        <v>11.2</v>
      </c>
      <c r="N13" s="13" t="s">
        <v>12</v>
      </c>
    </row>
    <row r="14" spans="1:14" s="31" customFormat="1" ht="33.75" x14ac:dyDescent="0.5">
      <c r="A14" s="7"/>
      <c r="B14" s="8"/>
      <c r="C14" s="26"/>
      <c r="D14" s="26"/>
      <c r="E14" s="27"/>
      <c r="F14" s="28"/>
      <c r="G14" s="29"/>
      <c r="H14" s="29"/>
      <c r="I14" s="29"/>
      <c r="J14" s="27"/>
      <c r="K14" s="27"/>
      <c r="L14" s="27"/>
      <c r="M14" s="27"/>
      <c r="N14" s="30"/>
    </row>
    <row r="15" spans="1:14" s="19" customFormat="1" ht="53.25" customHeight="1" x14ac:dyDescent="0.25">
      <c r="A15" s="22"/>
      <c r="B15" s="13" t="s">
        <v>13</v>
      </c>
      <c r="C15" s="23" t="s">
        <v>10</v>
      </c>
      <c r="D15" s="15">
        <v>40</v>
      </c>
      <c r="E15" s="15">
        <v>236.72</v>
      </c>
      <c r="F15" s="16">
        <f t="shared" ref="F15:F17" si="10">E15-(E15*0.07)</f>
        <v>220.14959999999999</v>
      </c>
      <c r="G15" s="16">
        <f t="shared" ref="G15:G17" si="11">E15-(E15*0.1)</f>
        <v>213.048</v>
      </c>
      <c r="H15" s="16">
        <f t="shared" ref="H15:H17" si="12">E15-(E15*0.13)</f>
        <v>205.94639999999998</v>
      </c>
      <c r="I15" s="16">
        <f t="shared" ref="I15:I17" si="13">E15-(E15*0.15)</f>
        <v>201.21199999999999</v>
      </c>
      <c r="J15" s="17" t="s">
        <v>57</v>
      </c>
      <c r="K15" s="17" t="s">
        <v>65</v>
      </c>
      <c r="L15" s="17">
        <v>8.8000000000000007</v>
      </c>
      <c r="M15" s="17">
        <f>L15+0.45</f>
        <v>9.25</v>
      </c>
      <c r="N15" s="13" t="s">
        <v>40</v>
      </c>
    </row>
    <row r="16" spans="1:14" s="19" customFormat="1" ht="53.25" customHeight="1" x14ac:dyDescent="0.25">
      <c r="A16" s="24"/>
      <c r="B16" s="13" t="s">
        <v>13</v>
      </c>
      <c r="C16" s="23" t="s">
        <v>7</v>
      </c>
      <c r="D16" s="15">
        <v>73</v>
      </c>
      <c r="E16" s="15">
        <v>431.56399999999996</v>
      </c>
      <c r="F16" s="16">
        <f t="shared" si="10"/>
        <v>401.35451999999998</v>
      </c>
      <c r="G16" s="16">
        <f t="shared" si="11"/>
        <v>388.40759999999995</v>
      </c>
      <c r="H16" s="16">
        <f t="shared" si="12"/>
        <v>375.46067999999997</v>
      </c>
      <c r="I16" s="16">
        <f t="shared" si="13"/>
        <v>366.82939999999996</v>
      </c>
      <c r="J16" s="17" t="s">
        <v>57</v>
      </c>
      <c r="K16" s="17" t="s">
        <v>53</v>
      </c>
      <c r="L16" s="17">
        <v>10.5</v>
      </c>
      <c r="M16" s="17">
        <f t="shared" ref="M16:M17" si="14">L16+0.45</f>
        <v>10.95</v>
      </c>
      <c r="N16" s="13" t="s">
        <v>40</v>
      </c>
    </row>
    <row r="17" spans="1:14" s="19" customFormat="1" ht="53.25" customHeight="1" x14ac:dyDescent="0.25">
      <c r="A17" s="25"/>
      <c r="B17" s="13" t="s">
        <v>13</v>
      </c>
      <c r="C17" s="23" t="s">
        <v>8</v>
      </c>
      <c r="D17" s="15">
        <v>115</v>
      </c>
      <c r="E17" s="15">
        <v>686.31999999999994</v>
      </c>
      <c r="F17" s="16">
        <f t="shared" si="10"/>
        <v>638.27759999999989</v>
      </c>
      <c r="G17" s="16">
        <f t="shared" si="11"/>
        <v>617.68799999999999</v>
      </c>
      <c r="H17" s="16">
        <f t="shared" si="12"/>
        <v>597.09839999999997</v>
      </c>
      <c r="I17" s="16">
        <f t="shared" si="13"/>
        <v>583.37199999999996</v>
      </c>
      <c r="J17" s="17" t="s">
        <v>57</v>
      </c>
      <c r="K17" s="17" t="s">
        <v>66</v>
      </c>
      <c r="L17" s="17">
        <v>10.75</v>
      </c>
      <c r="M17" s="17">
        <f t="shared" si="14"/>
        <v>11.2</v>
      </c>
      <c r="N17" s="13" t="s">
        <v>40</v>
      </c>
    </row>
    <row r="18" spans="1:14" s="31" customFormat="1" ht="33.75" x14ac:dyDescent="0.5">
      <c r="A18" s="7"/>
      <c r="B18" s="8"/>
      <c r="C18" s="26"/>
      <c r="D18" s="26"/>
      <c r="E18" s="27"/>
      <c r="F18" s="28"/>
      <c r="G18" s="29"/>
      <c r="H18" s="29"/>
      <c r="I18" s="29"/>
      <c r="J18" s="27"/>
      <c r="K18" s="27"/>
      <c r="L18" s="27"/>
      <c r="M18" s="27"/>
      <c r="N18" s="30"/>
    </row>
    <row r="19" spans="1:14" s="19" customFormat="1" ht="53.25" customHeight="1" x14ac:dyDescent="0.25">
      <c r="A19" s="22"/>
      <c r="B19" s="13" t="s">
        <v>14</v>
      </c>
      <c r="C19" s="23" t="s">
        <v>10</v>
      </c>
      <c r="D19" s="15">
        <v>40</v>
      </c>
      <c r="E19" s="15">
        <v>236.72</v>
      </c>
      <c r="F19" s="16">
        <f t="shared" ref="F19:F21" si="15">E19-(E19*0.07)</f>
        <v>220.14959999999999</v>
      </c>
      <c r="G19" s="16">
        <f t="shared" ref="G19:G21" si="16">E19-(E19*0.1)</f>
        <v>213.048</v>
      </c>
      <c r="H19" s="16">
        <f t="shared" ref="H19:H21" si="17">E19-(E19*0.13)</f>
        <v>205.94639999999998</v>
      </c>
      <c r="I19" s="16">
        <f t="shared" ref="I19:I21" si="18">E19-(E19*0.15)</f>
        <v>201.21199999999999</v>
      </c>
      <c r="J19" s="17" t="s">
        <v>57</v>
      </c>
      <c r="K19" s="17" t="s">
        <v>65</v>
      </c>
      <c r="L19" s="17">
        <v>8.8000000000000007</v>
      </c>
      <c r="M19" s="17">
        <f>L19+0.45</f>
        <v>9.25</v>
      </c>
      <c r="N19" s="13" t="s">
        <v>15</v>
      </c>
    </row>
    <row r="20" spans="1:14" s="19" customFormat="1" ht="53.25" customHeight="1" x14ac:dyDescent="0.25">
      <c r="A20" s="24"/>
      <c r="B20" s="13" t="s">
        <v>14</v>
      </c>
      <c r="C20" s="23" t="s">
        <v>7</v>
      </c>
      <c r="D20" s="15">
        <v>73</v>
      </c>
      <c r="E20" s="15">
        <v>431.56399999999996</v>
      </c>
      <c r="F20" s="16">
        <f t="shared" si="15"/>
        <v>401.35451999999998</v>
      </c>
      <c r="G20" s="16">
        <f t="shared" si="16"/>
        <v>388.40759999999995</v>
      </c>
      <c r="H20" s="16">
        <f t="shared" si="17"/>
        <v>375.46067999999997</v>
      </c>
      <c r="I20" s="16">
        <f t="shared" si="18"/>
        <v>366.82939999999996</v>
      </c>
      <c r="J20" s="17" t="s">
        <v>57</v>
      </c>
      <c r="K20" s="17" t="s">
        <v>53</v>
      </c>
      <c r="L20" s="17">
        <v>10.5</v>
      </c>
      <c r="M20" s="17">
        <f t="shared" ref="M20:M21" si="19">L20+0.45</f>
        <v>10.95</v>
      </c>
      <c r="N20" s="13" t="s">
        <v>15</v>
      </c>
    </row>
    <row r="21" spans="1:14" s="19" customFormat="1" ht="53.25" customHeight="1" x14ac:dyDescent="0.25">
      <c r="A21" s="25"/>
      <c r="B21" s="13" t="s">
        <v>14</v>
      </c>
      <c r="C21" s="23" t="s">
        <v>8</v>
      </c>
      <c r="D21" s="15">
        <v>115</v>
      </c>
      <c r="E21" s="15">
        <v>686.31999999999994</v>
      </c>
      <c r="F21" s="16">
        <f t="shared" si="15"/>
        <v>638.27759999999989</v>
      </c>
      <c r="G21" s="16">
        <f t="shared" si="16"/>
        <v>617.68799999999999</v>
      </c>
      <c r="H21" s="16">
        <f t="shared" si="17"/>
        <v>597.09839999999997</v>
      </c>
      <c r="I21" s="16">
        <f t="shared" si="18"/>
        <v>583.37199999999996</v>
      </c>
      <c r="J21" s="17" t="s">
        <v>57</v>
      </c>
      <c r="K21" s="17" t="s">
        <v>66</v>
      </c>
      <c r="L21" s="17">
        <v>10.75</v>
      </c>
      <c r="M21" s="17">
        <f t="shared" si="19"/>
        <v>11.2</v>
      </c>
      <c r="N21" s="13" t="s">
        <v>15</v>
      </c>
    </row>
    <row r="22" spans="1:14" s="31" customFormat="1" ht="33.75" x14ac:dyDescent="0.5">
      <c r="A22" s="7"/>
      <c r="B22" s="8"/>
      <c r="C22" s="26"/>
      <c r="D22" s="26"/>
      <c r="E22" s="27"/>
      <c r="F22" s="28"/>
      <c r="G22" s="29"/>
      <c r="H22" s="29"/>
      <c r="I22" s="29"/>
      <c r="J22" s="27"/>
      <c r="K22" s="27"/>
      <c r="L22" s="27"/>
      <c r="M22" s="27"/>
      <c r="N22" s="30"/>
    </row>
    <row r="23" spans="1:14" s="19" customFormat="1" ht="53.25" customHeight="1" x14ac:dyDescent="0.25">
      <c r="A23" s="22"/>
      <c r="B23" s="13" t="s">
        <v>16</v>
      </c>
      <c r="C23" s="23" t="s">
        <v>10</v>
      </c>
      <c r="D23" s="15">
        <v>40</v>
      </c>
      <c r="E23" s="15">
        <v>236.72</v>
      </c>
      <c r="F23" s="16">
        <f t="shared" ref="F23:F25" si="20">E23-(E23*0.07)</f>
        <v>220.14959999999999</v>
      </c>
      <c r="G23" s="16">
        <f t="shared" ref="G23:G25" si="21">E23-(E23*0.1)</f>
        <v>213.048</v>
      </c>
      <c r="H23" s="16">
        <f t="shared" ref="H23:H25" si="22">E23-(E23*0.13)</f>
        <v>205.94639999999998</v>
      </c>
      <c r="I23" s="16">
        <f t="shared" ref="I23:I25" si="23">E23-(E23*0.15)</f>
        <v>201.21199999999999</v>
      </c>
      <c r="J23" s="17" t="s">
        <v>57</v>
      </c>
      <c r="K23" s="17" t="s">
        <v>65</v>
      </c>
      <c r="L23" s="17">
        <v>8.8000000000000007</v>
      </c>
      <c r="M23" s="17">
        <f>L23+0.45</f>
        <v>9.25</v>
      </c>
      <c r="N23" s="13" t="s">
        <v>17</v>
      </c>
    </row>
    <row r="24" spans="1:14" s="19" customFormat="1" ht="53.25" customHeight="1" x14ac:dyDescent="0.25">
      <c r="A24" s="24"/>
      <c r="B24" s="13" t="s">
        <v>16</v>
      </c>
      <c r="C24" s="23" t="s">
        <v>7</v>
      </c>
      <c r="D24" s="15">
        <v>73</v>
      </c>
      <c r="E24" s="15">
        <v>431.56399999999996</v>
      </c>
      <c r="F24" s="16">
        <f t="shared" si="20"/>
        <v>401.35451999999998</v>
      </c>
      <c r="G24" s="16">
        <f t="shared" si="21"/>
        <v>388.40759999999995</v>
      </c>
      <c r="H24" s="16">
        <f t="shared" si="22"/>
        <v>375.46067999999997</v>
      </c>
      <c r="I24" s="16">
        <f t="shared" si="23"/>
        <v>366.82939999999996</v>
      </c>
      <c r="J24" s="17" t="s">
        <v>57</v>
      </c>
      <c r="K24" s="17" t="s">
        <v>53</v>
      </c>
      <c r="L24" s="17">
        <v>10.5</v>
      </c>
      <c r="M24" s="17">
        <f t="shared" ref="M24:M25" si="24">L24+0.45</f>
        <v>10.95</v>
      </c>
      <c r="N24" s="13" t="s">
        <v>17</v>
      </c>
    </row>
    <row r="25" spans="1:14" s="19" customFormat="1" ht="53.25" customHeight="1" x14ac:dyDescent="0.25">
      <c r="A25" s="25"/>
      <c r="B25" s="13" t="s">
        <v>16</v>
      </c>
      <c r="C25" s="23" t="s">
        <v>8</v>
      </c>
      <c r="D25" s="15">
        <v>115</v>
      </c>
      <c r="E25" s="15">
        <v>686.31999999999994</v>
      </c>
      <c r="F25" s="16">
        <f t="shared" si="20"/>
        <v>638.27759999999989</v>
      </c>
      <c r="G25" s="16">
        <f t="shared" si="21"/>
        <v>617.68799999999999</v>
      </c>
      <c r="H25" s="16">
        <f t="shared" si="22"/>
        <v>597.09839999999997</v>
      </c>
      <c r="I25" s="16">
        <f t="shared" si="23"/>
        <v>583.37199999999996</v>
      </c>
      <c r="J25" s="17" t="s">
        <v>57</v>
      </c>
      <c r="K25" s="17" t="s">
        <v>66</v>
      </c>
      <c r="L25" s="17">
        <v>10.75</v>
      </c>
      <c r="M25" s="17">
        <f t="shared" si="24"/>
        <v>11.2</v>
      </c>
      <c r="N25" s="13" t="s">
        <v>17</v>
      </c>
    </row>
    <row r="26" spans="1:14" s="31" customFormat="1" ht="33.75" x14ac:dyDescent="0.5">
      <c r="A26" s="7"/>
      <c r="B26" s="8"/>
      <c r="C26" s="26"/>
      <c r="D26" s="26"/>
      <c r="E26" s="27"/>
      <c r="F26" s="28"/>
      <c r="G26" s="29"/>
      <c r="H26" s="29"/>
      <c r="I26" s="29"/>
      <c r="J26" s="27"/>
      <c r="K26" s="27"/>
      <c r="L26" s="27"/>
      <c r="M26" s="27"/>
      <c r="N26" s="30"/>
    </row>
    <row r="27" spans="1:14" s="19" customFormat="1" ht="160.5" customHeight="1" x14ac:dyDescent="0.25">
      <c r="A27" s="32"/>
      <c r="B27" s="13" t="s">
        <v>18</v>
      </c>
      <c r="C27" s="23" t="s">
        <v>62</v>
      </c>
      <c r="D27" s="15">
        <v>80</v>
      </c>
      <c r="E27" s="15">
        <v>488.44</v>
      </c>
      <c r="F27" s="16">
        <f t="shared" ref="F27:F28" si="25">E27-(E27*0.07)</f>
        <v>454.24919999999997</v>
      </c>
      <c r="G27" s="16">
        <f t="shared" ref="G27:G28" si="26">E27-(E27*0.1)</f>
        <v>439.596</v>
      </c>
      <c r="H27" s="16">
        <f t="shared" ref="H27:H28" si="27">E27-(E27*0.13)</f>
        <v>424.94279999999998</v>
      </c>
      <c r="I27" s="16">
        <f t="shared" ref="I27:I28" si="28">E27-(E27*0.15)</f>
        <v>415.17399999999998</v>
      </c>
      <c r="J27" s="17" t="s">
        <v>57</v>
      </c>
      <c r="K27" s="17" t="s">
        <v>66</v>
      </c>
      <c r="L27" s="17">
        <v>10.25</v>
      </c>
      <c r="M27" s="17">
        <f>L27+0.45</f>
        <v>10.7</v>
      </c>
      <c r="N27" s="13" t="s">
        <v>19</v>
      </c>
    </row>
    <row r="28" spans="1:14" s="19" customFormat="1" ht="167.25" customHeight="1" x14ac:dyDescent="0.25">
      <c r="A28" s="32"/>
      <c r="B28" s="13" t="s">
        <v>71</v>
      </c>
      <c r="C28" s="23" t="s">
        <v>62</v>
      </c>
      <c r="D28" s="15">
        <v>75</v>
      </c>
      <c r="E28" s="15">
        <v>459.6</v>
      </c>
      <c r="F28" s="16">
        <f t="shared" si="25"/>
        <v>427.428</v>
      </c>
      <c r="G28" s="16">
        <f t="shared" si="26"/>
        <v>413.64</v>
      </c>
      <c r="H28" s="16">
        <f t="shared" si="27"/>
        <v>399.85200000000003</v>
      </c>
      <c r="I28" s="16">
        <f t="shared" si="28"/>
        <v>390.66</v>
      </c>
      <c r="J28" s="17" t="s">
        <v>57</v>
      </c>
      <c r="K28" s="17" t="s">
        <v>66</v>
      </c>
      <c r="L28" s="17">
        <v>10.25</v>
      </c>
      <c r="M28" s="17">
        <f>L28+0.45</f>
        <v>10.7</v>
      </c>
      <c r="N28" s="13" t="s">
        <v>19</v>
      </c>
    </row>
    <row r="29" spans="1:14" ht="33.75" x14ac:dyDescent="0.5">
      <c r="A29" s="40"/>
      <c r="B29" s="8"/>
      <c r="C29" s="9"/>
      <c r="D29" s="9"/>
      <c r="E29" s="8" t="s">
        <v>29</v>
      </c>
      <c r="F29" s="8"/>
      <c r="G29" s="8"/>
      <c r="H29" s="8"/>
      <c r="I29" s="8"/>
      <c r="J29" s="10"/>
      <c r="K29" s="10"/>
      <c r="L29" s="10"/>
      <c r="M29" s="10"/>
      <c r="N29" s="11"/>
    </row>
    <row r="30" spans="1:14" s="31" customFormat="1" ht="41.25" customHeight="1" x14ac:dyDescent="0.5">
      <c r="A30" s="41"/>
      <c r="B30" s="42" t="s">
        <v>30</v>
      </c>
      <c r="C30" s="34" t="s">
        <v>21</v>
      </c>
      <c r="D30" s="35">
        <v>88</v>
      </c>
      <c r="E30" s="36">
        <v>609.58400000000006</v>
      </c>
      <c r="F30" s="74" t="s">
        <v>72</v>
      </c>
      <c r="G30" s="75"/>
      <c r="H30" s="75"/>
      <c r="I30" s="76"/>
      <c r="J30" s="37" t="s">
        <v>57</v>
      </c>
      <c r="K30" s="37" t="s">
        <v>68</v>
      </c>
      <c r="L30" s="37">
        <v>10</v>
      </c>
      <c r="M30" s="37">
        <f>L30+0.45</f>
        <v>10.45</v>
      </c>
      <c r="N30" s="33" t="s">
        <v>48</v>
      </c>
    </row>
    <row r="31" spans="1:14" s="31" customFormat="1" ht="41.25" customHeight="1" x14ac:dyDescent="0.5">
      <c r="A31" s="43"/>
      <c r="B31" s="42" t="s">
        <v>31</v>
      </c>
      <c r="C31" s="34" t="s">
        <v>21</v>
      </c>
      <c r="D31" s="35">
        <v>134</v>
      </c>
      <c r="E31" s="36">
        <v>874.91200000000003</v>
      </c>
      <c r="F31" s="74" t="s">
        <v>72</v>
      </c>
      <c r="G31" s="75"/>
      <c r="H31" s="75"/>
      <c r="I31" s="76"/>
      <c r="J31" s="37" t="s">
        <v>57</v>
      </c>
      <c r="K31" s="37" t="s">
        <v>68</v>
      </c>
      <c r="L31" s="37">
        <v>10</v>
      </c>
      <c r="M31" s="37">
        <f t="shared" ref="M31:M34" si="29">L31+0.45</f>
        <v>10.45</v>
      </c>
      <c r="N31" s="33" t="s">
        <v>48</v>
      </c>
    </row>
    <row r="32" spans="1:14" s="31" customFormat="1" ht="41.25" customHeight="1" x14ac:dyDescent="0.5">
      <c r="A32" s="43"/>
      <c r="B32" s="42" t="s">
        <v>32</v>
      </c>
      <c r="C32" s="34" t="s">
        <v>38</v>
      </c>
      <c r="D32" s="35">
        <v>72</v>
      </c>
      <c r="E32" s="36">
        <v>467.29599999999999</v>
      </c>
      <c r="F32" s="74" t="s">
        <v>72</v>
      </c>
      <c r="G32" s="75"/>
      <c r="H32" s="75"/>
      <c r="I32" s="76"/>
      <c r="J32" s="37" t="s">
        <v>57</v>
      </c>
      <c r="K32" s="37" t="s">
        <v>75</v>
      </c>
      <c r="L32" s="37">
        <v>13.5</v>
      </c>
      <c r="M32" s="37">
        <f t="shared" si="29"/>
        <v>13.95</v>
      </c>
      <c r="N32" s="33" t="s">
        <v>49</v>
      </c>
    </row>
    <row r="33" spans="1:14" s="31" customFormat="1" ht="41.25" customHeight="1" x14ac:dyDescent="0.5">
      <c r="A33" s="43"/>
      <c r="B33" s="42" t="s">
        <v>33</v>
      </c>
      <c r="C33" s="34" t="s">
        <v>38</v>
      </c>
      <c r="D33" s="35">
        <v>57</v>
      </c>
      <c r="E33" s="36">
        <v>380.77600000000001</v>
      </c>
      <c r="F33" s="74" t="s">
        <v>72</v>
      </c>
      <c r="G33" s="75"/>
      <c r="H33" s="75"/>
      <c r="I33" s="76"/>
      <c r="J33" s="37" t="s">
        <v>57</v>
      </c>
      <c r="K33" s="37" t="s">
        <v>75</v>
      </c>
      <c r="L33" s="37">
        <v>13.5</v>
      </c>
      <c r="M33" s="37">
        <f t="shared" si="29"/>
        <v>13.95</v>
      </c>
      <c r="N33" s="33" t="s">
        <v>49</v>
      </c>
    </row>
    <row r="34" spans="1:14" s="31" customFormat="1" ht="41.25" customHeight="1" x14ac:dyDescent="0.5">
      <c r="A34" s="44"/>
      <c r="B34" s="42" t="s">
        <v>34</v>
      </c>
      <c r="C34" s="34" t="s">
        <v>39</v>
      </c>
      <c r="D34" s="35">
        <v>67</v>
      </c>
      <c r="E34" s="36">
        <v>458.45600000000002</v>
      </c>
      <c r="F34" s="74" t="s">
        <v>72</v>
      </c>
      <c r="G34" s="75"/>
      <c r="H34" s="75"/>
      <c r="I34" s="76"/>
      <c r="J34" s="37" t="s">
        <v>57</v>
      </c>
      <c r="K34" s="37" t="s">
        <v>55</v>
      </c>
      <c r="L34" s="37">
        <v>14.2</v>
      </c>
      <c r="M34" s="37">
        <f t="shared" si="29"/>
        <v>14.649999999999999</v>
      </c>
      <c r="N34" s="33" t="s">
        <v>49</v>
      </c>
    </row>
    <row r="35" spans="1:14" s="31" customFormat="1" ht="33.75" x14ac:dyDescent="0.5">
      <c r="A35" s="63"/>
      <c r="B35" s="8"/>
      <c r="C35" s="38"/>
      <c r="D35" s="38"/>
      <c r="E35" s="39"/>
      <c r="F35" s="39"/>
      <c r="G35" s="39"/>
      <c r="H35" s="39"/>
      <c r="I35" s="39"/>
      <c r="J35" s="39"/>
      <c r="K35" s="39"/>
      <c r="L35" s="39"/>
      <c r="M35" s="39"/>
      <c r="N35" s="30"/>
    </row>
    <row r="36" spans="1:14" s="31" customFormat="1" ht="49.5" customHeight="1" x14ac:dyDescent="0.5">
      <c r="A36" s="41"/>
      <c r="B36" s="42" t="s">
        <v>20</v>
      </c>
      <c r="C36" s="34" t="s">
        <v>21</v>
      </c>
      <c r="D36" s="35">
        <v>93</v>
      </c>
      <c r="E36" s="36">
        <v>637.42399999999998</v>
      </c>
      <c r="F36" s="74" t="s">
        <v>72</v>
      </c>
      <c r="G36" s="75"/>
      <c r="H36" s="75"/>
      <c r="I36" s="76"/>
      <c r="J36" s="37" t="s">
        <v>57</v>
      </c>
      <c r="K36" s="74" t="s">
        <v>59</v>
      </c>
      <c r="L36" s="75"/>
      <c r="M36" s="76"/>
      <c r="N36" s="33" t="s">
        <v>51</v>
      </c>
    </row>
    <row r="37" spans="1:14" s="31" customFormat="1" ht="49.5" customHeight="1" x14ac:dyDescent="0.5">
      <c r="A37" s="43"/>
      <c r="B37" s="42" t="s">
        <v>28</v>
      </c>
      <c r="C37" s="34" t="s">
        <v>21</v>
      </c>
      <c r="D37" s="35">
        <v>97</v>
      </c>
      <c r="E37" s="36">
        <v>660.49599999999998</v>
      </c>
      <c r="F37" s="74" t="s">
        <v>72</v>
      </c>
      <c r="G37" s="75"/>
      <c r="H37" s="75"/>
      <c r="I37" s="76"/>
      <c r="J37" s="37" t="s">
        <v>57</v>
      </c>
      <c r="K37" s="74" t="s">
        <v>59</v>
      </c>
      <c r="L37" s="75"/>
      <c r="M37" s="76"/>
      <c r="N37" s="33" t="s">
        <v>51</v>
      </c>
    </row>
    <row r="38" spans="1:14" s="31" customFormat="1" ht="49.5" customHeight="1" x14ac:dyDescent="0.5">
      <c r="A38" s="43"/>
      <c r="B38" s="42" t="s">
        <v>22</v>
      </c>
      <c r="C38" s="34" t="s">
        <v>21</v>
      </c>
      <c r="D38" s="35">
        <v>109</v>
      </c>
      <c r="E38" s="36">
        <v>729.71199999999999</v>
      </c>
      <c r="F38" s="74" t="s">
        <v>72</v>
      </c>
      <c r="G38" s="75"/>
      <c r="H38" s="75"/>
      <c r="I38" s="76"/>
      <c r="J38" s="37" t="s">
        <v>57</v>
      </c>
      <c r="K38" s="74" t="s">
        <v>59</v>
      </c>
      <c r="L38" s="75"/>
      <c r="M38" s="76"/>
      <c r="N38" s="33" t="s">
        <v>51</v>
      </c>
    </row>
    <row r="39" spans="1:14" s="31" customFormat="1" ht="33.75" x14ac:dyDescent="0.5">
      <c r="A39" s="7"/>
      <c r="B39" s="8"/>
      <c r="C39" s="38"/>
      <c r="D39" s="38"/>
      <c r="E39" s="39"/>
      <c r="F39" s="39"/>
      <c r="G39" s="39"/>
      <c r="H39" s="39"/>
      <c r="I39" s="39"/>
      <c r="J39" s="39"/>
      <c r="K39" s="39"/>
      <c r="L39" s="39"/>
      <c r="M39" s="39"/>
      <c r="N39" s="30"/>
    </row>
    <row r="40" spans="1:14" s="31" customFormat="1" ht="41.25" customHeight="1" x14ac:dyDescent="0.55000000000000004">
      <c r="A40" s="43"/>
      <c r="B40" s="65" t="s">
        <v>78</v>
      </c>
      <c r="C40" s="34" t="s">
        <v>21</v>
      </c>
      <c r="D40" s="35">
        <v>180</v>
      </c>
      <c r="E40" s="36">
        <v>1165.4535922330097</v>
      </c>
      <c r="F40" s="74" t="s">
        <v>72</v>
      </c>
      <c r="G40" s="75"/>
      <c r="H40" s="75"/>
      <c r="I40" s="76"/>
      <c r="J40" s="37" t="s">
        <v>57</v>
      </c>
      <c r="K40" s="77" t="s">
        <v>77</v>
      </c>
      <c r="L40" s="78"/>
      <c r="M40" s="79"/>
      <c r="N40" s="33" t="s">
        <v>74</v>
      </c>
    </row>
    <row r="41" spans="1:14" s="31" customFormat="1" ht="41.25" customHeight="1" x14ac:dyDescent="0.55000000000000004">
      <c r="A41" s="43"/>
      <c r="B41" s="65" t="s">
        <v>79</v>
      </c>
      <c r="C41" s="34" t="s">
        <v>21</v>
      </c>
      <c r="D41" s="35">
        <v>189</v>
      </c>
      <c r="E41" s="36">
        <v>1218.6762718446603</v>
      </c>
      <c r="F41" s="74" t="s">
        <v>72</v>
      </c>
      <c r="G41" s="75"/>
      <c r="H41" s="75"/>
      <c r="I41" s="76"/>
      <c r="J41" s="37" t="s">
        <v>57</v>
      </c>
      <c r="K41" s="80"/>
      <c r="L41" s="81"/>
      <c r="M41" s="82"/>
      <c r="N41" s="33" t="s">
        <v>73</v>
      </c>
    </row>
    <row r="42" spans="1:14" s="31" customFormat="1" ht="41.25" customHeight="1" x14ac:dyDescent="0.55000000000000004">
      <c r="A42" s="43"/>
      <c r="B42" s="65" t="s">
        <v>80</v>
      </c>
      <c r="C42" s="66" t="s">
        <v>21</v>
      </c>
      <c r="D42" s="35">
        <v>189</v>
      </c>
      <c r="E42" s="36">
        <v>1218.6762718446603</v>
      </c>
      <c r="F42" s="74" t="s">
        <v>72</v>
      </c>
      <c r="G42" s="75"/>
      <c r="H42" s="75"/>
      <c r="I42" s="76"/>
      <c r="J42" s="37" t="s">
        <v>57</v>
      </c>
      <c r="K42" s="80"/>
      <c r="L42" s="81"/>
      <c r="M42" s="82"/>
      <c r="N42" s="33" t="s">
        <v>73</v>
      </c>
    </row>
    <row r="43" spans="1:14" s="31" customFormat="1" ht="41.25" customHeight="1" x14ac:dyDescent="0.55000000000000004">
      <c r="A43" s="43"/>
      <c r="B43" s="65" t="s">
        <v>81</v>
      </c>
      <c r="C43" s="66" t="s">
        <v>21</v>
      </c>
      <c r="D43" s="35">
        <v>189</v>
      </c>
      <c r="E43" s="36">
        <v>1218.6762718446603</v>
      </c>
      <c r="F43" s="74" t="s">
        <v>72</v>
      </c>
      <c r="G43" s="75"/>
      <c r="H43" s="75"/>
      <c r="I43" s="76"/>
      <c r="J43" s="37" t="s">
        <v>57</v>
      </c>
      <c r="K43" s="80"/>
      <c r="L43" s="81"/>
      <c r="M43" s="82"/>
      <c r="N43" s="33" t="s">
        <v>73</v>
      </c>
    </row>
    <row r="44" spans="1:14" s="31" customFormat="1" ht="41.25" customHeight="1" x14ac:dyDescent="0.55000000000000004">
      <c r="A44" s="43"/>
      <c r="B44" s="65" t="s">
        <v>82</v>
      </c>
      <c r="C44" s="66" t="s">
        <v>21</v>
      </c>
      <c r="D44" s="35">
        <v>189</v>
      </c>
      <c r="E44" s="36">
        <v>1218.6762718446603</v>
      </c>
      <c r="F44" s="74" t="s">
        <v>72</v>
      </c>
      <c r="G44" s="75"/>
      <c r="H44" s="75"/>
      <c r="I44" s="76"/>
      <c r="J44" s="37" t="s">
        <v>57</v>
      </c>
      <c r="K44" s="80"/>
      <c r="L44" s="81"/>
      <c r="M44" s="82"/>
      <c r="N44" s="33" t="s">
        <v>73</v>
      </c>
    </row>
    <row r="45" spans="1:14" s="31" customFormat="1" ht="41.25" customHeight="1" x14ac:dyDescent="0.55000000000000004">
      <c r="A45" s="43"/>
      <c r="B45" s="65" t="s">
        <v>83</v>
      </c>
      <c r="C45" s="66" t="s">
        <v>21</v>
      </c>
      <c r="D45" s="35">
        <v>189</v>
      </c>
      <c r="E45" s="36">
        <v>1218.6762718446603</v>
      </c>
      <c r="F45" s="74" t="s">
        <v>72</v>
      </c>
      <c r="G45" s="75"/>
      <c r="H45" s="75"/>
      <c r="I45" s="76"/>
      <c r="J45" s="37" t="s">
        <v>57</v>
      </c>
      <c r="K45" s="80"/>
      <c r="L45" s="81"/>
      <c r="M45" s="82"/>
      <c r="N45" s="33" t="s">
        <v>73</v>
      </c>
    </row>
    <row r="46" spans="1:14" s="31" customFormat="1" ht="41.25" customHeight="1" x14ac:dyDescent="0.55000000000000004">
      <c r="A46" s="43"/>
      <c r="B46" s="65" t="s">
        <v>84</v>
      </c>
      <c r="C46" s="66" t="s">
        <v>21</v>
      </c>
      <c r="D46" s="35">
        <v>189</v>
      </c>
      <c r="E46" s="36">
        <v>1218.6762718446603</v>
      </c>
      <c r="F46" s="74" t="s">
        <v>72</v>
      </c>
      <c r="G46" s="75"/>
      <c r="H46" s="75"/>
      <c r="I46" s="76"/>
      <c r="J46" s="37" t="s">
        <v>57</v>
      </c>
      <c r="K46" s="80"/>
      <c r="L46" s="81"/>
      <c r="M46" s="82"/>
      <c r="N46" s="33" t="s">
        <v>73</v>
      </c>
    </row>
    <row r="47" spans="1:14" s="31" customFormat="1" ht="41.25" customHeight="1" x14ac:dyDescent="0.55000000000000004">
      <c r="A47" s="43"/>
      <c r="B47" s="65" t="s">
        <v>85</v>
      </c>
      <c r="C47" s="66" t="s">
        <v>21</v>
      </c>
      <c r="D47" s="35">
        <v>189</v>
      </c>
      <c r="E47" s="36">
        <v>1218.6762718446603</v>
      </c>
      <c r="F47" s="74" t="s">
        <v>72</v>
      </c>
      <c r="G47" s="75"/>
      <c r="H47" s="75"/>
      <c r="I47" s="76"/>
      <c r="J47" s="37" t="s">
        <v>57</v>
      </c>
      <c r="K47" s="80"/>
      <c r="L47" s="81"/>
      <c r="M47" s="82"/>
      <c r="N47" s="33" t="s">
        <v>73</v>
      </c>
    </row>
    <row r="48" spans="1:14" s="31" customFormat="1" ht="41.25" customHeight="1" x14ac:dyDescent="0.55000000000000004">
      <c r="A48" s="43"/>
      <c r="B48" s="65" t="s">
        <v>86</v>
      </c>
      <c r="C48" s="66" t="s">
        <v>21</v>
      </c>
      <c r="D48" s="35">
        <v>189</v>
      </c>
      <c r="E48" s="36">
        <v>1218.6762718446603</v>
      </c>
      <c r="F48" s="74" t="s">
        <v>72</v>
      </c>
      <c r="G48" s="75"/>
      <c r="H48" s="75"/>
      <c r="I48" s="76"/>
      <c r="J48" s="37" t="s">
        <v>57</v>
      </c>
      <c r="K48" s="80"/>
      <c r="L48" s="81"/>
      <c r="M48" s="82"/>
      <c r="N48" s="33" t="s">
        <v>73</v>
      </c>
    </row>
    <row r="49" spans="1:14" s="31" customFormat="1" ht="41.25" customHeight="1" x14ac:dyDescent="0.55000000000000004">
      <c r="A49" s="43"/>
      <c r="B49" s="65" t="s">
        <v>87</v>
      </c>
      <c r="C49" s="66" t="s">
        <v>21</v>
      </c>
      <c r="D49" s="35">
        <v>189</v>
      </c>
      <c r="E49" s="36">
        <v>1218.6762718446603</v>
      </c>
      <c r="F49" s="74" t="s">
        <v>72</v>
      </c>
      <c r="G49" s="75"/>
      <c r="H49" s="75"/>
      <c r="I49" s="76"/>
      <c r="J49" s="37" t="s">
        <v>57</v>
      </c>
      <c r="K49" s="80"/>
      <c r="L49" s="81"/>
      <c r="M49" s="82"/>
      <c r="N49" s="33" t="s">
        <v>73</v>
      </c>
    </row>
    <row r="50" spans="1:14" s="31" customFormat="1" ht="41.25" customHeight="1" x14ac:dyDescent="0.55000000000000004">
      <c r="A50" s="43"/>
      <c r="B50" s="65" t="s">
        <v>88</v>
      </c>
      <c r="C50" s="66" t="s">
        <v>21</v>
      </c>
      <c r="D50" s="35">
        <v>189</v>
      </c>
      <c r="E50" s="36">
        <v>1218.6762718446603</v>
      </c>
      <c r="F50" s="74" t="s">
        <v>72</v>
      </c>
      <c r="G50" s="75"/>
      <c r="H50" s="75"/>
      <c r="I50" s="76"/>
      <c r="J50" s="37" t="s">
        <v>57</v>
      </c>
      <c r="K50" s="80"/>
      <c r="L50" s="81"/>
      <c r="M50" s="82"/>
      <c r="N50" s="33" t="s">
        <v>73</v>
      </c>
    </row>
    <row r="51" spans="1:14" s="31" customFormat="1" ht="41.25" customHeight="1" x14ac:dyDescent="0.55000000000000004">
      <c r="A51" s="43"/>
      <c r="B51" s="65" t="s">
        <v>89</v>
      </c>
      <c r="C51" s="66" t="s">
        <v>21</v>
      </c>
      <c r="D51" s="35">
        <v>240</v>
      </c>
      <c r="E51" s="36">
        <v>1520.2714563106797</v>
      </c>
      <c r="F51" s="74" t="s">
        <v>72</v>
      </c>
      <c r="G51" s="75"/>
      <c r="H51" s="75"/>
      <c r="I51" s="76"/>
      <c r="J51" s="37" t="s">
        <v>57</v>
      </c>
      <c r="K51" s="80"/>
      <c r="L51" s="81"/>
      <c r="M51" s="82"/>
      <c r="N51" s="33" t="s">
        <v>74</v>
      </c>
    </row>
    <row r="52" spans="1:14" s="31" customFormat="1" ht="41.25" customHeight="1" x14ac:dyDescent="0.55000000000000004">
      <c r="A52" s="43"/>
      <c r="B52" s="65" t="s">
        <v>90</v>
      </c>
      <c r="C52" s="66" t="s">
        <v>21</v>
      </c>
      <c r="D52" s="35">
        <v>250</v>
      </c>
      <c r="E52" s="36">
        <v>1579.4077669902913</v>
      </c>
      <c r="F52" s="74" t="s">
        <v>72</v>
      </c>
      <c r="G52" s="75"/>
      <c r="H52" s="75"/>
      <c r="I52" s="76"/>
      <c r="J52" s="37" t="s">
        <v>57</v>
      </c>
      <c r="K52" s="83"/>
      <c r="L52" s="84"/>
      <c r="M52" s="85"/>
      <c r="N52" s="33" t="s">
        <v>73</v>
      </c>
    </row>
    <row r="53" spans="1:14" s="31" customFormat="1" ht="33.75" x14ac:dyDescent="0.5">
      <c r="A53" s="40"/>
      <c r="B53" s="8"/>
      <c r="C53" s="38"/>
      <c r="D53" s="38"/>
      <c r="E53" s="39"/>
      <c r="F53" s="39"/>
      <c r="G53" s="39"/>
      <c r="H53" s="39"/>
      <c r="I53" s="39"/>
      <c r="J53" s="39"/>
      <c r="K53" s="39"/>
      <c r="L53" s="39"/>
      <c r="M53" s="39"/>
      <c r="N53" s="30"/>
    </row>
    <row r="54" spans="1:14" s="31" customFormat="1" ht="41.25" customHeight="1" x14ac:dyDescent="0.5">
      <c r="A54" s="41"/>
      <c r="B54" s="42" t="s">
        <v>35</v>
      </c>
      <c r="C54" s="34" t="s">
        <v>21</v>
      </c>
      <c r="D54" s="35">
        <v>200</v>
      </c>
      <c r="E54" s="36">
        <v>1224.5899029126215</v>
      </c>
      <c r="F54" s="74" t="s">
        <v>72</v>
      </c>
      <c r="G54" s="75"/>
      <c r="H54" s="75"/>
      <c r="I54" s="76"/>
      <c r="J54" s="37" t="s">
        <v>57</v>
      </c>
      <c r="K54" s="74" t="s">
        <v>59</v>
      </c>
      <c r="L54" s="75"/>
      <c r="M54" s="76"/>
      <c r="N54" s="33" t="s">
        <v>42</v>
      </c>
    </row>
    <row r="55" spans="1:14" s="31" customFormat="1" ht="41.25" customHeight="1" x14ac:dyDescent="0.5">
      <c r="A55" s="43"/>
      <c r="B55" s="42" t="s">
        <v>36</v>
      </c>
      <c r="C55" s="34" t="s">
        <v>21</v>
      </c>
      <c r="D55" s="35">
        <v>230</v>
      </c>
      <c r="E55" s="36">
        <v>1401.9988349514563</v>
      </c>
      <c r="F55" s="74" t="s">
        <v>72</v>
      </c>
      <c r="G55" s="75"/>
      <c r="H55" s="75"/>
      <c r="I55" s="76"/>
      <c r="J55" s="37" t="s">
        <v>57</v>
      </c>
      <c r="K55" s="74" t="s">
        <v>59</v>
      </c>
      <c r="L55" s="75"/>
      <c r="M55" s="76"/>
      <c r="N55" s="33" t="s">
        <v>43</v>
      </c>
    </row>
    <row r="56" spans="1:14" s="31" customFormat="1" ht="41.25" customHeight="1" x14ac:dyDescent="0.5">
      <c r="A56" s="43"/>
      <c r="B56" s="42" t="s">
        <v>37</v>
      </c>
      <c r="C56" s="34" t="s">
        <v>21</v>
      </c>
      <c r="D56" s="35">
        <v>250</v>
      </c>
      <c r="E56" s="36">
        <v>1401.9988349514563</v>
      </c>
      <c r="F56" s="74" t="s">
        <v>72</v>
      </c>
      <c r="G56" s="75"/>
      <c r="H56" s="75"/>
      <c r="I56" s="76"/>
      <c r="J56" s="37" t="s">
        <v>57</v>
      </c>
      <c r="K56" s="74" t="s">
        <v>59</v>
      </c>
      <c r="L56" s="75"/>
      <c r="M56" s="76"/>
      <c r="N56" s="33" t="s">
        <v>44</v>
      </c>
    </row>
    <row r="57" spans="1:14" s="31" customFormat="1" ht="41.25" customHeight="1" x14ac:dyDescent="0.5">
      <c r="A57" s="43"/>
      <c r="B57" s="42" t="s">
        <v>35</v>
      </c>
      <c r="C57" s="34" t="s">
        <v>21</v>
      </c>
      <c r="D57" s="35">
        <v>175</v>
      </c>
      <c r="E57" s="36">
        <v>1076.7491262135923</v>
      </c>
      <c r="F57" s="74" t="s">
        <v>72</v>
      </c>
      <c r="G57" s="75"/>
      <c r="H57" s="75"/>
      <c r="I57" s="76"/>
      <c r="J57" s="37" t="s">
        <v>57</v>
      </c>
      <c r="K57" s="74" t="s">
        <v>59</v>
      </c>
      <c r="L57" s="75"/>
      <c r="M57" s="76"/>
      <c r="N57" s="33" t="s">
        <v>45</v>
      </c>
    </row>
    <row r="58" spans="1:14" s="31" customFormat="1" ht="41.25" customHeight="1" x14ac:dyDescent="0.5">
      <c r="A58" s="43"/>
      <c r="B58" s="42" t="s">
        <v>36</v>
      </c>
      <c r="C58" s="34" t="s">
        <v>21</v>
      </c>
      <c r="D58" s="35">
        <v>240</v>
      </c>
      <c r="E58" s="36">
        <v>1520.2714563106797</v>
      </c>
      <c r="F58" s="74" t="s">
        <v>72</v>
      </c>
      <c r="G58" s="75"/>
      <c r="H58" s="75"/>
      <c r="I58" s="76"/>
      <c r="J58" s="37" t="s">
        <v>57</v>
      </c>
      <c r="K58" s="74" t="s">
        <v>59</v>
      </c>
      <c r="L58" s="75"/>
      <c r="M58" s="76"/>
      <c r="N58" s="33" t="s">
        <v>46</v>
      </c>
    </row>
    <row r="59" spans="1:14" s="31" customFormat="1" ht="41.25" customHeight="1" x14ac:dyDescent="0.5">
      <c r="A59" s="44"/>
      <c r="B59" s="42" t="s">
        <v>37</v>
      </c>
      <c r="C59" s="34" t="s">
        <v>21</v>
      </c>
      <c r="D59" s="35">
        <v>250</v>
      </c>
      <c r="E59" s="36">
        <v>1520.2714563106797</v>
      </c>
      <c r="F59" s="74" t="s">
        <v>72</v>
      </c>
      <c r="G59" s="75"/>
      <c r="H59" s="75"/>
      <c r="I59" s="76"/>
      <c r="J59" s="37" t="s">
        <v>57</v>
      </c>
      <c r="K59" s="74" t="s">
        <v>59</v>
      </c>
      <c r="L59" s="75"/>
      <c r="M59" s="76"/>
      <c r="N59" s="33" t="s">
        <v>47</v>
      </c>
    </row>
    <row r="60" spans="1:14" s="31" customFormat="1" ht="33.75" x14ac:dyDescent="0.5">
      <c r="A60" s="67"/>
      <c r="B60" s="8"/>
      <c r="C60" s="38"/>
      <c r="D60" s="38"/>
      <c r="E60" s="39"/>
      <c r="F60" s="39"/>
      <c r="G60" s="39"/>
      <c r="H60" s="39"/>
      <c r="I60" s="39"/>
      <c r="J60" s="39"/>
      <c r="K60" s="39"/>
      <c r="L60" s="39"/>
      <c r="M60" s="39"/>
      <c r="N60" s="30"/>
    </row>
    <row r="61" spans="1:14" ht="8.25" customHeight="1" x14ac:dyDescent="0.5">
      <c r="A61" s="45"/>
      <c r="B61" s="46"/>
      <c r="C61" s="46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8"/>
    </row>
    <row r="62" spans="1:14" ht="33.75" customHeight="1" x14ac:dyDescent="0.5">
      <c r="A62" s="45"/>
      <c r="B62" s="49"/>
      <c r="C62" s="50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2"/>
    </row>
    <row r="63" spans="1:14" s="56" customFormat="1" ht="40.5" customHeight="1" x14ac:dyDescent="0.5">
      <c r="A63" s="64" t="s">
        <v>41</v>
      </c>
      <c r="B63" s="53"/>
      <c r="C63" s="50"/>
      <c r="D63" s="51"/>
      <c r="E63" s="54"/>
      <c r="F63" s="54"/>
      <c r="G63" s="54"/>
      <c r="H63" s="54"/>
      <c r="I63" s="54"/>
      <c r="J63" s="54"/>
      <c r="K63" s="54"/>
      <c r="L63" s="54"/>
      <c r="M63" s="54"/>
      <c r="N63" s="55"/>
    </row>
    <row r="64" spans="1:14" s="53" customFormat="1" ht="40.5" customHeight="1" x14ac:dyDescent="0.5">
      <c r="A64" s="64" t="s">
        <v>25</v>
      </c>
      <c r="C64" s="50"/>
      <c r="D64" s="51"/>
      <c r="E64" s="54"/>
      <c r="F64" s="54"/>
      <c r="G64" s="54"/>
      <c r="H64" s="54"/>
      <c r="I64" s="54"/>
      <c r="J64" s="54"/>
      <c r="K64" s="54"/>
      <c r="L64" s="54"/>
      <c r="M64" s="54"/>
      <c r="N64" s="55"/>
    </row>
    <row r="65" spans="1:14" s="53" customFormat="1" ht="40.5" customHeight="1" x14ac:dyDescent="0.5">
      <c r="A65" s="68" t="s">
        <v>26</v>
      </c>
      <c r="B65" s="69"/>
      <c r="C65" s="71"/>
      <c r="D65" s="72"/>
      <c r="E65" s="73"/>
      <c r="F65" s="73"/>
      <c r="G65" s="73"/>
      <c r="H65" s="73"/>
      <c r="I65" s="73"/>
      <c r="J65" s="73"/>
      <c r="K65" s="73"/>
      <c r="L65" s="73"/>
      <c r="M65" s="73"/>
      <c r="N65" s="70"/>
    </row>
    <row r="66" spans="1:14" x14ac:dyDescent="0.4">
      <c r="C66" s="57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9"/>
    </row>
    <row r="67" spans="1:14" x14ac:dyDescent="0.4">
      <c r="B67" s="60"/>
      <c r="C67" s="57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9"/>
    </row>
    <row r="68" spans="1:14" x14ac:dyDescent="0.4">
      <c r="B68" s="61"/>
      <c r="C68" s="57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59"/>
    </row>
    <row r="69" spans="1:14" x14ac:dyDescent="0.4">
      <c r="B69" s="61"/>
      <c r="C69" s="57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9"/>
    </row>
    <row r="70" spans="1:14" x14ac:dyDescent="0.4">
      <c r="C70" s="5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9"/>
    </row>
  </sheetData>
  <mergeCells count="40">
    <mergeCell ref="F42:I42"/>
    <mergeCell ref="F43:I43"/>
    <mergeCell ref="A1:B1"/>
    <mergeCell ref="A2:N2"/>
    <mergeCell ref="G1:I1"/>
    <mergeCell ref="F34:I34"/>
    <mergeCell ref="F36:I36"/>
    <mergeCell ref="F30:I30"/>
    <mergeCell ref="F31:I31"/>
    <mergeCell ref="F32:I32"/>
    <mergeCell ref="F33:I33"/>
    <mergeCell ref="K36:M36"/>
    <mergeCell ref="K59:M59"/>
    <mergeCell ref="F57:I57"/>
    <mergeCell ref="F58:I58"/>
    <mergeCell ref="F59:I59"/>
    <mergeCell ref="K54:M54"/>
    <mergeCell ref="K55:M55"/>
    <mergeCell ref="F55:I55"/>
    <mergeCell ref="F56:I56"/>
    <mergeCell ref="K57:M57"/>
    <mergeCell ref="K58:M58"/>
    <mergeCell ref="K56:M56"/>
    <mergeCell ref="F54:I54"/>
    <mergeCell ref="K37:M37"/>
    <mergeCell ref="K38:M38"/>
    <mergeCell ref="F37:I37"/>
    <mergeCell ref="F38:I38"/>
    <mergeCell ref="F40:I40"/>
    <mergeCell ref="K40:M52"/>
    <mergeCell ref="F44:I44"/>
    <mergeCell ref="F45:I45"/>
    <mergeCell ref="F46:I46"/>
    <mergeCell ref="F47:I47"/>
    <mergeCell ref="F41:I41"/>
    <mergeCell ref="F48:I48"/>
    <mergeCell ref="F51:I51"/>
    <mergeCell ref="F49:I49"/>
    <mergeCell ref="F50:I50"/>
    <mergeCell ref="F52:I52"/>
  </mergeCells>
  <pageMargins left="0.25" right="0.25" top="0.25" bottom="0.25" header="0.3" footer="0.3"/>
  <pageSetup paperSize="9" scale="24" fitToHeight="0" orientation="landscape" verticalDpi="0" r:id="rId1"/>
  <rowBreaks count="1" manualBreakCount="1">
    <brk id="28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Лист1</vt:lpstr>
      <vt:lpstr>Лист1!Print_Area</vt:lpstr>
      <vt:lpstr>Лист1!Print_Titles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asyl kumenov</dc:creator>
  <cp:lastModifiedBy>asyl kumenov</cp:lastModifiedBy>
  <cp:lastPrinted>2018-10-18T05:55:00Z</cp:lastPrinted>
  <dcterms:created xsi:type="dcterms:W3CDTF">2018-06-13T05:33:10Z</dcterms:created>
  <dcterms:modified xsi:type="dcterms:W3CDTF">2018-12-06T06:09:18Z</dcterms:modified>
</cp:coreProperties>
</file>