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105" windowWidth="15960" windowHeight="10965"/>
  </bookViews>
  <sheets>
    <sheet name="Летняя детская коллекция (2)" sheetId="1" r:id="rId1"/>
    <sheet name="1818 (2)" sheetId="2" r:id="rId2"/>
    <sheet name="Лист1" sheetId="3" r:id="rId3"/>
  </sheets>
  <calcPr calcId="144525"/>
</workbook>
</file>

<file path=xl/calcChain.xml><?xml version="1.0" encoding="utf-8"?>
<calcChain xmlns="http://schemas.openxmlformats.org/spreadsheetml/2006/main">
  <c r="L79" i="2" l="1"/>
  <c r="Q78" i="2"/>
  <c r="P78" i="2"/>
  <c r="Q77" i="2"/>
  <c r="P77" i="2"/>
  <c r="K77" i="2"/>
  <c r="Q76" i="2"/>
  <c r="P76" i="2"/>
  <c r="K76" i="2"/>
  <c r="M76" i="2" s="1"/>
  <c r="Q75" i="2"/>
  <c r="P75" i="2"/>
  <c r="K75" i="2"/>
  <c r="M75" i="2" s="1"/>
  <c r="Q74" i="2"/>
  <c r="P74" i="2"/>
  <c r="K74" i="2"/>
  <c r="M74" i="2" s="1"/>
  <c r="Q73" i="2"/>
  <c r="P73" i="2"/>
  <c r="K73" i="2"/>
  <c r="M73" i="2" s="1"/>
  <c r="Q72" i="2"/>
  <c r="P72" i="2"/>
  <c r="K72" i="2"/>
  <c r="M72" i="2" s="1"/>
  <c r="Q71" i="2"/>
  <c r="P71" i="2"/>
  <c r="K71" i="2"/>
  <c r="M71" i="2" s="1"/>
  <c r="Q70" i="2"/>
  <c r="P70" i="2"/>
  <c r="K70" i="2"/>
  <c r="M70" i="2" s="1"/>
  <c r="Q69" i="2"/>
  <c r="P69" i="2"/>
  <c r="K69" i="2"/>
  <c r="M69" i="2" s="1"/>
  <c r="Q68" i="2"/>
  <c r="P68" i="2"/>
  <c r="K68" i="2"/>
  <c r="M68" i="2" s="1"/>
  <c r="Q67" i="2"/>
  <c r="P67" i="2"/>
  <c r="Q66" i="2"/>
  <c r="P66" i="2"/>
  <c r="K66" i="2"/>
  <c r="Q65" i="2"/>
  <c r="P65" i="2"/>
  <c r="Q64" i="2"/>
  <c r="P64" i="2"/>
  <c r="M64" i="2"/>
  <c r="K64" i="2"/>
  <c r="Q63" i="2"/>
  <c r="P63" i="2"/>
  <c r="M63" i="2"/>
  <c r="K63" i="2"/>
  <c r="Q62" i="2"/>
  <c r="P62" i="2"/>
  <c r="Q61" i="2"/>
  <c r="P61" i="2"/>
  <c r="M61" i="2"/>
  <c r="K61" i="2"/>
  <c r="Q60" i="2"/>
  <c r="P60" i="2"/>
  <c r="M60" i="2"/>
  <c r="K60" i="2"/>
  <c r="Q59" i="2"/>
  <c r="P59" i="2"/>
  <c r="K59" i="2"/>
  <c r="Q58" i="2"/>
  <c r="P58" i="2"/>
  <c r="K58" i="2"/>
  <c r="Q57" i="2"/>
  <c r="P57" i="2"/>
  <c r="K57" i="2"/>
  <c r="M57" i="2" s="1"/>
  <c r="Q56" i="2"/>
  <c r="P56" i="2"/>
  <c r="K56" i="2"/>
  <c r="Q55" i="2"/>
  <c r="P55" i="2"/>
  <c r="K55" i="2"/>
  <c r="M55" i="2" s="1"/>
  <c r="Q54" i="2"/>
  <c r="P54" i="2"/>
  <c r="K54" i="2"/>
  <c r="M54" i="2" s="1"/>
  <c r="Q53" i="2"/>
  <c r="P53" i="2"/>
  <c r="Q52" i="2"/>
  <c r="P52" i="2"/>
  <c r="K52" i="2"/>
  <c r="M52" i="2" s="1"/>
  <c r="Q51" i="2"/>
  <c r="P51" i="2"/>
  <c r="Q50" i="2"/>
  <c r="P50" i="2"/>
  <c r="K50" i="2"/>
  <c r="Q49" i="2"/>
  <c r="P49" i="2"/>
  <c r="K49" i="2"/>
  <c r="M49" i="2" s="1"/>
  <c r="Q48" i="2"/>
  <c r="P48" i="2"/>
  <c r="K48" i="2"/>
  <c r="Q47" i="2"/>
  <c r="P47" i="2"/>
  <c r="K47" i="2"/>
  <c r="M47" i="2" s="1"/>
  <c r="Q46" i="2"/>
  <c r="P46" i="2"/>
  <c r="K46" i="2"/>
  <c r="M46" i="2" s="1"/>
  <c r="Q45" i="2"/>
  <c r="P45" i="2"/>
  <c r="M45" i="2"/>
  <c r="K45" i="2"/>
  <c r="Q44" i="2"/>
  <c r="P44" i="2"/>
  <c r="K44" i="2"/>
  <c r="Q43" i="2"/>
  <c r="P43" i="2"/>
  <c r="Q42" i="2"/>
  <c r="P42" i="2"/>
  <c r="K42" i="2"/>
  <c r="M42" i="2" s="1"/>
  <c r="Q41" i="2"/>
  <c r="P41" i="2"/>
  <c r="K41" i="2"/>
  <c r="M41" i="2" s="1"/>
  <c r="Q40" i="2"/>
  <c r="P40" i="2"/>
  <c r="K40" i="2"/>
  <c r="M40" i="2" s="1"/>
  <c r="Q39" i="2"/>
  <c r="P39" i="2"/>
  <c r="K39" i="2"/>
  <c r="M39" i="2" s="1"/>
  <c r="Q38" i="2"/>
  <c r="P38" i="2"/>
  <c r="K38" i="2"/>
  <c r="M38" i="2" s="1"/>
  <c r="Q37" i="2"/>
  <c r="P37" i="2"/>
  <c r="Q36" i="2"/>
  <c r="P36" i="2"/>
  <c r="K36" i="2"/>
  <c r="Q35" i="2"/>
  <c r="P35" i="2"/>
  <c r="K35" i="2"/>
  <c r="M35" i="2" s="1"/>
  <c r="Q34" i="2"/>
  <c r="P34" i="2"/>
  <c r="Q33" i="2"/>
  <c r="P33" i="2"/>
  <c r="K33" i="2"/>
  <c r="Q32" i="2"/>
  <c r="P32" i="2"/>
  <c r="K32" i="2"/>
  <c r="M32" i="2" s="1"/>
  <c r="Q31" i="2"/>
  <c r="P31" i="2"/>
  <c r="K31" i="2"/>
  <c r="M31" i="2" s="1"/>
  <c r="Q30" i="2"/>
  <c r="P30" i="2"/>
  <c r="K30" i="2"/>
  <c r="M30" i="2" s="1"/>
  <c r="Q29" i="2"/>
  <c r="P29" i="2"/>
  <c r="Q28" i="2"/>
  <c r="P28" i="2"/>
  <c r="K28" i="2"/>
  <c r="M28" i="2" s="1"/>
  <c r="Q27" i="2"/>
  <c r="P27" i="2"/>
  <c r="K27" i="2"/>
  <c r="M27" i="2" s="1"/>
  <c r="Q26" i="2"/>
  <c r="P26" i="2"/>
  <c r="Q25" i="2"/>
  <c r="P25" i="2"/>
  <c r="K25" i="2"/>
  <c r="M25" i="2" s="1"/>
  <c r="Q24" i="2"/>
  <c r="P24" i="2"/>
  <c r="K24" i="2"/>
  <c r="Q23" i="2"/>
  <c r="P23" i="2"/>
  <c r="K23" i="2"/>
  <c r="M23" i="2" s="1"/>
  <c r="Q22" i="2"/>
  <c r="P22" i="2"/>
  <c r="K22" i="2"/>
  <c r="M22" i="2" s="1"/>
  <c r="Q21" i="2"/>
  <c r="P21" i="2"/>
  <c r="Q20" i="2"/>
  <c r="P20" i="2"/>
  <c r="K20" i="2"/>
  <c r="Q19" i="2"/>
  <c r="P19" i="2"/>
  <c r="K19" i="2"/>
  <c r="M19" i="2" s="1"/>
  <c r="Q18" i="2"/>
  <c r="P18" i="2"/>
  <c r="K18" i="2"/>
  <c r="Q17" i="2"/>
  <c r="P17" i="2"/>
  <c r="K17" i="2"/>
  <c r="M17" i="2" s="1"/>
  <c r="Q16" i="2"/>
  <c r="P16" i="2"/>
  <c r="K16" i="2"/>
  <c r="M16" i="2" s="1"/>
  <c r="Q15" i="2"/>
  <c r="P15" i="2"/>
  <c r="K15" i="2"/>
  <c r="Q14" i="2"/>
  <c r="P14" i="2"/>
  <c r="K14" i="2"/>
  <c r="M14" i="2" s="1"/>
  <c r="Q13" i="2"/>
  <c r="P13" i="2"/>
  <c r="Q12" i="2"/>
  <c r="P12" i="2"/>
  <c r="K12" i="2"/>
  <c r="M12" i="2" s="1"/>
  <c r="Q11" i="2"/>
  <c r="P11" i="2"/>
  <c r="K11" i="2"/>
  <c r="M11" i="2" s="1"/>
  <c r="Q10" i="2"/>
  <c r="P10" i="2"/>
  <c r="K10" i="2"/>
  <c r="M10" i="2" s="1"/>
  <c r="Q9" i="2"/>
  <c r="Q79" i="2" s="1"/>
  <c r="P9" i="2"/>
  <c r="P79" i="2" s="1"/>
  <c r="K9" i="2"/>
  <c r="K79" i="2" s="1"/>
  <c r="M58" i="2" l="1"/>
  <c r="M9" i="2"/>
  <c r="M79" i="2" l="1"/>
</calcChain>
</file>

<file path=xl/sharedStrings.xml><?xml version="1.0" encoding="utf-8"?>
<sst xmlns="http://schemas.openxmlformats.org/spreadsheetml/2006/main" count="267" uniqueCount="161">
  <si>
    <t>Дата:</t>
  </si>
  <si>
    <t>Компания:</t>
  </si>
  <si>
    <t>Форма оплаты:</t>
  </si>
  <si>
    <t>Скидка:</t>
  </si>
  <si>
    <t>Адрес доставки</t>
  </si>
  <si>
    <t>Контактное лицо</t>
  </si>
  <si>
    <t>Телефон:</t>
  </si>
  <si>
    <t>Транспорт:</t>
  </si>
  <si>
    <t>№/№</t>
  </si>
  <si>
    <t>Номер модели</t>
  </si>
  <si>
    <t>Описание</t>
  </si>
  <si>
    <t>Код цвета</t>
  </si>
  <si>
    <t>Пол</t>
  </si>
  <si>
    <t>Торговая марка</t>
  </si>
  <si>
    <t xml:space="preserve"> </t>
  </si>
  <si>
    <t>Майка для мальчика</t>
  </si>
  <si>
    <t>LGM</t>
  </si>
  <si>
    <t>boy</t>
  </si>
  <si>
    <t>Pepper Hill</t>
  </si>
  <si>
    <t>Toni Boni</t>
  </si>
  <si>
    <t>60</t>
  </si>
  <si>
    <t>B15B2T351</t>
  </si>
  <si>
    <t xml:space="preserve">Фуфайка (футболка) для мальчика </t>
  </si>
  <si>
    <t>35</t>
  </si>
  <si>
    <t>B15B3T352</t>
  </si>
  <si>
    <t>Фуфайка (футболка) для мальчика</t>
  </si>
  <si>
    <t>S15B3T352</t>
  </si>
  <si>
    <t>45</t>
  </si>
  <si>
    <t>Футболка для мальчика</t>
  </si>
  <si>
    <t>01</t>
  </si>
  <si>
    <t>98-104</t>
  </si>
  <si>
    <t>110-116</t>
  </si>
  <si>
    <t>122-128</t>
  </si>
  <si>
    <t>134-140</t>
  </si>
  <si>
    <t>146-152</t>
  </si>
  <si>
    <t>Майка трусы для девочки</t>
  </si>
  <si>
    <t>03</t>
  </si>
  <si>
    <t>Майка трусы для мальчика</t>
  </si>
  <si>
    <t>Майка боксеры для мальчика</t>
  </si>
  <si>
    <t>06</t>
  </si>
  <si>
    <t>Пижама для девочки</t>
  </si>
  <si>
    <t>13</t>
  </si>
  <si>
    <t>374/1-380-01</t>
  </si>
  <si>
    <t>Пижама для мальчика</t>
  </si>
  <si>
    <t>14</t>
  </si>
  <si>
    <t>P-390|1</t>
  </si>
  <si>
    <t>Штаны для мальчика</t>
  </si>
  <si>
    <t>15</t>
  </si>
  <si>
    <t>P-393</t>
  </si>
  <si>
    <t>Штаны для девочки</t>
  </si>
  <si>
    <t>16</t>
  </si>
  <si>
    <t>P-392</t>
  </si>
  <si>
    <t>Толстовки для девочки</t>
  </si>
  <si>
    <t>17</t>
  </si>
  <si>
    <t>P-0801|1-0800</t>
  </si>
  <si>
    <t>Толстовка на молнии</t>
  </si>
  <si>
    <t>18</t>
  </si>
  <si>
    <t>P-0805|1</t>
  </si>
  <si>
    <t>Толстовка для мальчика</t>
  </si>
  <si>
    <t>19</t>
  </si>
  <si>
    <t>P-0807</t>
  </si>
  <si>
    <t>Футболка с длинным рукавом</t>
  </si>
  <si>
    <t>20</t>
  </si>
  <si>
    <t>P-0704</t>
  </si>
  <si>
    <t xml:space="preserve">Футболка с длинным рукавом для девочки </t>
  </si>
  <si>
    <t>Итого</t>
  </si>
  <si>
    <t>67 моделей</t>
  </si>
  <si>
    <t>THE PACKING LIST</t>
  </si>
  <si>
    <t>Exporter / Отправитель:</t>
  </si>
  <si>
    <t>№</t>
  </si>
  <si>
    <t>АРТИКУЛ</t>
  </si>
  <si>
    <t xml:space="preserve">Наименование товаров </t>
  </si>
  <si>
    <t>№ Коробки</t>
  </si>
  <si>
    <t>TOT. 
PIECES</t>
  </si>
  <si>
    <t>Кол-во Мешков</t>
  </si>
  <si>
    <t>Общее кол-во</t>
  </si>
  <si>
    <t>G.W 1</t>
  </si>
  <si>
    <t xml:space="preserve">N.W 1 </t>
  </si>
  <si>
    <t>TOTAL G.W</t>
  </si>
  <si>
    <t>TOTAL N.W</t>
  </si>
  <si>
    <t>G.W       1box</t>
  </si>
  <si>
    <t>foto</t>
  </si>
  <si>
    <t>92</t>
  </si>
  <si>
    <t>117805</t>
  </si>
  <si>
    <t>118807</t>
  </si>
  <si>
    <t>118805</t>
  </si>
  <si>
    <t>217321</t>
  </si>
  <si>
    <t>216021</t>
  </si>
  <si>
    <t>116256</t>
  </si>
  <si>
    <t>Майка на лямках</t>
  </si>
  <si>
    <t>116562</t>
  </si>
  <si>
    <t>Майка на лямкахдля д-ки</t>
  </si>
  <si>
    <t>216017</t>
  </si>
  <si>
    <t>118115</t>
  </si>
  <si>
    <t>Майка  для девочки</t>
  </si>
  <si>
    <t>216019</t>
  </si>
  <si>
    <t>202015</t>
  </si>
  <si>
    <t xml:space="preserve">Футболка для малъчика </t>
  </si>
  <si>
    <t>125</t>
  </si>
  <si>
    <t>Поло рубвшка для мальчика</t>
  </si>
  <si>
    <t>351</t>
  </si>
  <si>
    <t>Футболка для малъчика с длинным рукавом</t>
  </si>
  <si>
    <t>352</t>
  </si>
  <si>
    <t>344</t>
  </si>
  <si>
    <t>348</t>
  </si>
  <si>
    <t>347</t>
  </si>
  <si>
    <t>345</t>
  </si>
  <si>
    <t>361</t>
  </si>
  <si>
    <t>366</t>
  </si>
  <si>
    <t>364</t>
  </si>
  <si>
    <t>371</t>
  </si>
  <si>
    <t>363</t>
  </si>
  <si>
    <t>368</t>
  </si>
  <si>
    <t>405</t>
  </si>
  <si>
    <t>Футболка для девочки</t>
  </si>
  <si>
    <t>399</t>
  </si>
  <si>
    <t>401</t>
  </si>
  <si>
    <t>120614</t>
  </si>
  <si>
    <t>0400</t>
  </si>
  <si>
    <t>374\1</t>
  </si>
  <si>
    <t>380</t>
  </si>
  <si>
    <t>306</t>
  </si>
  <si>
    <t>322</t>
  </si>
  <si>
    <t>P-0801/1</t>
  </si>
  <si>
    <t>Толстовка с капюшоном для мальчика</t>
  </si>
  <si>
    <t>P-0805/1</t>
  </si>
  <si>
    <t>Толстовка с капюшоном для девочки</t>
  </si>
  <si>
    <t>P-390/1</t>
  </si>
  <si>
    <t>Штаны для малбчика</t>
  </si>
  <si>
    <t>P-0800</t>
  </si>
  <si>
    <t>Итого кол-во: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</si>
  <si>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</si>
  <si>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Tiger</t>
  </si>
  <si>
    <t>Boncul Girl</t>
  </si>
  <si>
    <t>Цена за единицу, в тг</t>
  </si>
  <si>
    <t>Толстовки для мальчиков</t>
  </si>
  <si>
    <t>S-10</t>
  </si>
  <si>
    <t>S-14</t>
  </si>
  <si>
    <t>S-11</t>
  </si>
  <si>
    <t>S-15</t>
  </si>
  <si>
    <t>S-09</t>
  </si>
  <si>
    <t>S-13</t>
  </si>
  <si>
    <t>пижамы для девочек (3-4-5-6)</t>
  </si>
  <si>
    <t>пижамы для мальчиков (3-4-5-6)</t>
  </si>
  <si>
    <t>пижама подростковая для девочек 7-8-9-10-11-12</t>
  </si>
  <si>
    <t>пижама подростковая для мальчиков 7-8-9-10-11-12</t>
  </si>
  <si>
    <t>Пижама ясельная для девочек(9/12,12/18,18/24)</t>
  </si>
  <si>
    <t>Пижама ясельная для мальчиков(9/12,12/18,18/24)</t>
  </si>
  <si>
    <t>1490</t>
  </si>
  <si>
    <t>1400</t>
  </si>
  <si>
    <t>Размеры</t>
  </si>
  <si>
    <t>2,2-3,3-4,4-5,5-6,6-7 лет</t>
  </si>
  <si>
    <t>7-8,8-9,9-10,10-11,11-12,12 лет</t>
  </si>
  <si>
    <t>2,3-4,5-6 лет</t>
  </si>
  <si>
    <t>92,98-104,110-116,122-128,134-140,146-152 рост</t>
  </si>
  <si>
    <t>3-4-5-6-7-8 лет</t>
  </si>
  <si>
    <t>3-4-5-6 лет</t>
  </si>
  <si>
    <t>7-8-9-10-11-12 лет</t>
  </si>
  <si>
    <t>9/12,12/18,18/24 месяцев</t>
  </si>
  <si>
    <t>girl</t>
  </si>
  <si>
    <t>1380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</si>
</sst>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"/>
  </numFmts>
  <fonts count="41">
    <font>
      <sz val="11"/>
      <color indexed="8"/>
      <name val="Calibri"/>
    </font>
    <font>
      <sz val="16"/>
      <color indexed="8"/>
      <name val="Arial"/>
    </font>
    <font>
      <b/>
      <sz val="20"/>
      <color indexed="8"/>
      <name val="Arial Cyr"/>
    </font>
    <font>
      <sz val="20"/>
      <color indexed="8"/>
      <name val="Arial Cyr"/>
    </font>
    <font>
      <b/>
      <sz val="14"/>
      <color indexed="8"/>
      <name val="Arial"/>
    </font>
    <font>
      <sz val="14"/>
      <color indexed="8"/>
      <name val="Arial"/>
    </font>
    <font>
      <b/>
      <sz val="20"/>
      <color indexed="8"/>
      <name val="Arial"/>
    </font>
    <font>
      <sz val="9"/>
      <color indexed="8"/>
      <name val="Arial"/>
    </font>
    <font>
      <b/>
      <sz val="16"/>
      <color indexed="8"/>
      <name val="Arial"/>
    </font>
    <font>
      <b/>
      <sz val="18"/>
      <color indexed="8"/>
      <name val="Arial"/>
    </font>
    <font>
      <sz val="24"/>
      <color indexed="8"/>
      <name val="Arial"/>
    </font>
    <font>
      <sz val="20"/>
      <color indexed="8"/>
      <name val="Arial"/>
    </font>
    <font>
      <sz val="10"/>
      <color indexed="8"/>
      <name val="Arial"/>
    </font>
    <font>
      <b/>
      <u/>
      <sz val="35"/>
      <color indexed="8"/>
      <name val="Arial"/>
    </font>
    <font>
      <b/>
      <sz val="20"/>
      <color indexed="16"/>
      <name val="Times New Roman"/>
    </font>
    <font>
      <b/>
      <sz val="12"/>
      <color indexed="16"/>
      <name val="Times New Roman"/>
    </font>
    <font>
      <b/>
      <sz val="16"/>
      <color indexed="16"/>
      <name val="Times New Roman"/>
    </font>
    <font>
      <b/>
      <sz val="20"/>
      <color indexed="17"/>
      <name val="Arial"/>
    </font>
    <font>
      <b/>
      <sz val="12"/>
      <color indexed="8"/>
      <name val="Arial"/>
    </font>
    <font>
      <b/>
      <i/>
      <sz val="12"/>
      <color indexed="16"/>
      <name val="Times New Roman"/>
    </font>
    <font>
      <b/>
      <sz val="20"/>
      <color indexed="17"/>
      <name val="Arial Tur"/>
    </font>
    <font>
      <sz val="20"/>
      <color indexed="8"/>
      <name val="Calibri"/>
    </font>
    <font>
      <sz val="22"/>
      <color indexed="14"/>
      <name val="Arial"/>
    </font>
    <font>
      <sz val="16"/>
      <color indexed="8"/>
      <name val="Arial Tur"/>
    </font>
    <font>
      <sz val="18"/>
      <color indexed="8"/>
      <name val="Arial"/>
    </font>
    <font>
      <sz val="20"/>
      <color indexed="14"/>
      <name val="Arial"/>
    </font>
    <font>
      <b/>
      <sz val="16"/>
      <color indexed="14"/>
      <name val="Arial Tur"/>
    </font>
    <font>
      <sz val="16"/>
      <color indexed="14"/>
      <name val="Arial Tur"/>
    </font>
    <font>
      <u/>
      <sz val="40"/>
      <color indexed="8"/>
      <name val="Arial"/>
    </font>
    <font>
      <b/>
      <u/>
      <sz val="20"/>
      <color indexed="8"/>
      <name val="Arial"/>
    </font>
    <font>
      <sz val="10"/>
      <name val="Arial Cyr"/>
      <family val="2"/>
      <charset val="204"/>
    </font>
    <font>
      <sz val="16"/>
      <name val="Arial"/>
      <family val="2"/>
      <charset val="204"/>
    </font>
    <font>
      <sz val="12"/>
      <name val="宋体"/>
      <charset val="134"/>
    </font>
    <font>
      <b/>
      <sz val="14"/>
      <name val="Arial"/>
      <family val="2"/>
      <charset val="204"/>
    </font>
    <font>
      <b/>
      <sz val="26"/>
      <color indexed="8"/>
      <name val="Arial"/>
      <family val="2"/>
      <charset val="204"/>
    </font>
    <font>
      <sz val="11"/>
      <color indexed="8"/>
      <name val="Calibri"/>
    </font>
    <font>
      <b/>
      <sz val="18"/>
      <color indexed="8"/>
      <name val="Arial"/>
      <family val="2"/>
      <charset val="204"/>
    </font>
    <font>
      <sz val="24"/>
      <color indexed="8"/>
      <name val="Calibri"/>
      <family val="2"/>
      <charset val="204"/>
    </font>
    <font>
      <b/>
      <sz val="26"/>
      <color indexed="8"/>
      <name val="Calibri"/>
      <family val="2"/>
      <charset val="204"/>
    </font>
    <font>
      <sz val="14"/>
      <color indexed="8"/>
      <name val="Arial"/>
      <family val="2"/>
      <charset val="204"/>
    </font>
    <font>
      <b/>
      <sz val="20"/>
      <color indexed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/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8"/>
      </bottom>
      <diagonal/>
    </border>
  </borders>
  <cellStyleXfs count="4">
    <xf numFmtId="0" fontId="0" fillId="0" borderId="0" applyNumberFormat="0" applyFill="0" applyBorder="0" applyProtection="0"/>
    <xf numFmtId="0" fontId="30" fillId="0" borderId="0"/>
    <xf numFmtId="0" fontId="32" fillId="0" borderId="0"/>
    <xf numFmtId="164" fontId="35" fillId="0" borderId="0" applyFont="0" applyFill="0" applyBorder="0" applyAlignment="0" applyProtection="0"/>
  </cellStyleXfs>
  <cellXfs count="166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NumberFormat="1" applyFont="1" applyFill="1" applyBorder="1" applyAlignment="1">
      <alignment vertical="center"/>
    </xf>
    <xf numFmtId="0" fontId="0" fillId="2" borderId="2" xfId="0" applyNumberFormat="1" applyFont="1" applyFill="1" applyBorder="1" applyAlignment="1">
      <alignment vertical="center"/>
    </xf>
    <xf numFmtId="0" fontId="2" fillId="2" borderId="1" xfId="0" applyNumberFormat="1" applyFont="1" applyFill="1" applyBorder="1" applyAlignment="1">
      <alignment horizontal="left"/>
    </xf>
    <xf numFmtId="0" fontId="3" fillId="2" borderId="1" xfId="0" applyNumberFormat="1" applyFont="1" applyFill="1" applyBorder="1" applyAlignment="1"/>
    <xf numFmtId="49" fontId="3" fillId="2" borderId="3" xfId="0" applyNumberFormat="1" applyFont="1" applyFill="1" applyBorder="1" applyAlignment="1"/>
    <xf numFmtId="0" fontId="3" fillId="2" borderId="1" xfId="0" applyNumberFormat="1" applyFont="1" applyFill="1" applyBorder="1" applyAlignment="1">
      <alignment horizontal="left"/>
    </xf>
    <xf numFmtId="0" fontId="3" fillId="2" borderId="2" xfId="0" applyNumberFormat="1" applyFont="1" applyFill="1" applyBorder="1" applyAlignment="1"/>
    <xf numFmtId="49" fontId="4" fillId="2" borderId="4" xfId="0" applyNumberFormat="1" applyFont="1" applyFill="1" applyBorder="1" applyAlignment="1">
      <alignment horizontal="center" vertical="center" wrapText="1"/>
    </xf>
    <xf numFmtId="49" fontId="6" fillId="3" borderId="4" xfId="0" applyNumberFormat="1" applyFont="1" applyFill="1" applyBorder="1" applyAlignment="1">
      <alignment horizontal="left" vertical="center" wrapText="1"/>
    </xf>
    <xf numFmtId="49" fontId="5" fillId="2" borderId="4" xfId="0" applyNumberFormat="1" applyFont="1" applyFill="1" applyBorder="1" applyAlignment="1">
      <alignment horizontal="left" vertical="center" wrapText="1"/>
    </xf>
    <xf numFmtId="49" fontId="4" fillId="2" borderId="4" xfId="0" applyNumberFormat="1" applyFont="1" applyFill="1" applyBorder="1" applyAlignment="1">
      <alignment horizontal="left" vertical="center" wrapText="1"/>
    </xf>
    <xf numFmtId="0" fontId="7" fillId="2" borderId="4" xfId="0" applyNumberFormat="1" applyFont="1" applyFill="1" applyBorder="1" applyAlignment="1">
      <alignment horizontal="center" vertical="center" wrapText="1"/>
    </xf>
    <xf numFmtId="0" fontId="6" fillId="3" borderId="4" xfId="0" applyNumberFormat="1" applyFont="1" applyFill="1" applyBorder="1" applyAlignment="1">
      <alignment horizontal="left" vertical="center" wrapText="1"/>
    </xf>
    <xf numFmtId="0" fontId="5" fillId="2" borderId="4" xfId="0" applyNumberFormat="1" applyFont="1" applyFill="1" applyBorder="1" applyAlignment="1">
      <alignment horizontal="left" vertical="center" wrapText="1"/>
    </xf>
    <xf numFmtId="0" fontId="10" fillId="2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left" vertical="center"/>
    </xf>
    <xf numFmtId="0" fontId="5" fillId="3" borderId="4" xfId="0" applyNumberFormat="1" applyFont="1" applyFill="1" applyBorder="1" applyAlignment="1">
      <alignment horizontal="left" vertical="center" wrapText="1"/>
    </xf>
    <xf numFmtId="49" fontId="5" fillId="3" borderId="4" xfId="0" applyNumberFormat="1" applyFont="1" applyFill="1" applyBorder="1" applyAlignment="1">
      <alignment horizontal="left" vertical="center" wrapText="1"/>
    </xf>
    <xf numFmtId="0" fontId="10" fillId="3" borderId="4" xfId="0" applyNumberFormat="1" applyFont="1" applyFill="1" applyBorder="1" applyAlignment="1">
      <alignment horizontal="left" vertical="center"/>
    </xf>
    <xf numFmtId="0" fontId="1" fillId="2" borderId="4" xfId="0" applyNumberFormat="1" applyFont="1" applyFill="1" applyBorder="1" applyAlignment="1">
      <alignment vertical="center" wrapText="1"/>
    </xf>
    <xf numFmtId="0" fontId="1" fillId="2" borderId="4" xfId="0" applyNumberFormat="1" applyFont="1" applyFill="1" applyBorder="1" applyAlignment="1">
      <alignment horizontal="left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vertical="center" wrapText="1"/>
    </xf>
    <xf numFmtId="0" fontId="1" fillId="2" borderId="8" xfId="0" applyNumberFormat="1" applyFont="1" applyFill="1" applyBorder="1" applyAlignment="1">
      <alignment horizontal="left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vertical="center" wrapText="1"/>
    </xf>
    <xf numFmtId="0" fontId="1" fillId="2" borderId="1" xfId="0" applyNumberFormat="1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vertical="center"/>
    </xf>
    <xf numFmtId="0" fontId="11" fillId="2" borderId="1" xfId="0" applyNumberFormat="1" applyFont="1" applyFill="1" applyBorder="1" applyAlignment="1">
      <alignment horizontal="left" vertical="center"/>
    </xf>
    <xf numFmtId="0" fontId="0" fillId="0" borderId="0" xfId="0" applyNumberFormat="1" applyFont="1" applyAlignment="1"/>
    <xf numFmtId="0" fontId="0" fillId="2" borderId="1" xfId="0" applyNumberFormat="1" applyFont="1" applyFill="1" applyBorder="1" applyAlignment="1"/>
    <xf numFmtId="0" fontId="12" fillId="2" borderId="1" xfId="0" applyNumberFormat="1" applyFont="1" applyFill="1" applyBorder="1" applyAlignment="1"/>
    <xf numFmtId="49" fontId="14" fillId="2" borderId="1" xfId="0" applyNumberFormat="1" applyFont="1" applyFill="1" applyBorder="1" applyAlignment="1"/>
    <xf numFmtId="0" fontId="15" fillId="2" borderId="1" xfId="0" applyNumberFormat="1" applyFont="1" applyFill="1" applyBorder="1" applyAlignment="1"/>
    <xf numFmtId="0" fontId="15" fillId="2" borderId="1" xfId="0" applyNumberFormat="1" applyFont="1" applyFill="1" applyBorder="1" applyAlignment="1">
      <alignment horizontal="left"/>
    </xf>
    <xf numFmtId="0" fontId="9" fillId="2" borderId="1" xfId="0" applyNumberFormat="1" applyFont="1" applyFill="1" applyBorder="1" applyAlignment="1">
      <alignment horizontal="center"/>
    </xf>
    <xf numFmtId="0" fontId="16" fillId="2" borderId="1" xfId="0" applyNumberFormat="1" applyFont="1" applyFill="1" applyBorder="1" applyAlignment="1">
      <alignment horizontal="center"/>
    </xf>
    <xf numFmtId="0" fontId="15" fillId="2" borderId="1" xfId="0" applyNumberFormat="1" applyFont="1" applyFill="1" applyBorder="1" applyAlignment="1">
      <alignment horizontal="center"/>
    </xf>
    <xf numFmtId="0" fontId="18" fillId="2" borderId="1" xfId="0" applyNumberFormat="1" applyFont="1" applyFill="1" applyBorder="1" applyAlignment="1"/>
    <xf numFmtId="0" fontId="19" fillId="2" borderId="1" xfId="0" applyNumberFormat="1" applyFont="1" applyFill="1" applyBorder="1" applyAlignment="1">
      <alignment horizontal="center" wrapText="1"/>
    </xf>
    <xf numFmtId="0" fontId="0" fillId="2" borderId="10" xfId="0" applyNumberFormat="1" applyFont="1" applyFill="1" applyBorder="1" applyAlignment="1"/>
    <xf numFmtId="0" fontId="18" fillId="2" borderId="10" xfId="0" applyNumberFormat="1" applyFont="1" applyFill="1" applyBorder="1" applyAlignment="1"/>
    <xf numFmtId="0" fontId="19" fillId="2" borderId="10" xfId="0" applyNumberFormat="1" applyFont="1" applyFill="1" applyBorder="1" applyAlignment="1">
      <alignment horizontal="center" wrapText="1"/>
    </xf>
    <xf numFmtId="0" fontId="0" fillId="2" borderId="14" xfId="0" applyNumberFormat="1" applyFont="1" applyFill="1" applyBorder="1" applyAlignment="1"/>
    <xf numFmtId="49" fontId="20" fillId="2" borderId="4" xfId="0" applyNumberFormat="1" applyFont="1" applyFill="1" applyBorder="1" applyAlignment="1">
      <alignment horizontal="center" vertical="center" wrapText="1"/>
    </xf>
    <xf numFmtId="49" fontId="22" fillId="2" borderId="4" xfId="0" applyNumberFormat="1" applyFont="1" applyFill="1" applyBorder="1" applyAlignment="1">
      <alignment horizontal="center" vertical="center"/>
    </xf>
    <xf numFmtId="0" fontId="23" fillId="2" borderId="4" xfId="0" applyNumberFormat="1" applyFont="1" applyFill="1" applyBorder="1" applyAlignment="1">
      <alignment vertical="center" wrapText="1"/>
    </xf>
    <xf numFmtId="0" fontId="24" fillId="2" borderId="4" xfId="0" applyNumberFormat="1" applyFont="1" applyFill="1" applyBorder="1" applyAlignment="1"/>
    <xf numFmtId="0" fontId="25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/>
    <xf numFmtId="0" fontId="0" fillId="2" borderId="7" xfId="0" applyNumberFormat="1" applyFont="1" applyFill="1" applyBorder="1" applyAlignment="1"/>
    <xf numFmtId="49" fontId="10" fillId="2" borderId="4" xfId="0" applyNumberFormat="1" applyFont="1" applyFill="1" applyBorder="1" applyAlignment="1">
      <alignment vertical="center" wrapText="1"/>
    </xf>
    <xf numFmtId="49" fontId="1" fillId="2" borderId="4" xfId="0" applyNumberFormat="1" applyFont="1" applyFill="1" applyBorder="1" applyAlignment="1">
      <alignment wrapText="1"/>
    </xf>
    <xf numFmtId="0" fontId="1" fillId="2" borderId="4" xfId="0" applyNumberFormat="1" applyFont="1" applyFill="1" applyBorder="1" applyAlignment="1">
      <alignment wrapText="1"/>
    </xf>
    <xf numFmtId="0" fontId="26" fillId="2" borderId="4" xfId="0" applyNumberFormat="1" applyFont="1" applyFill="1" applyBorder="1" applyAlignment="1">
      <alignment vertical="center" wrapText="1"/>
    </xf>
    <xf numFmtId="49" fontId="26" fillId="2" borderId="4" xfId="0" applyNumberFormat="1" applyFont="1" applyFill="1" applyBorder="1" applyAlignment="1">
      <alignment vertical="center" wrapText="1"/>
    </xf>
    <xf numFmtId="0" fontId="27" fillId="2" borderId="4" xfId="0" applyNumberFormat="1" applyFont="1" applyFill="1" applyBorder="1" applyAlignment="1">
      <alignment vertical="center" wrapText="1"/>
    </xf>
    <xf numFmtId="49" fontId="24" fillId="2" borderId="4" xfId="0" applyNumberFormat="1" applyFont="1" applyFill="1" applyBorder="1" applyAlignment="1"/>
    <xf numFmtId="0" fontId="25" fillId="2" borderId="4" xfId="0" applyNumberFormat="1" applyFont="1" applyFill="1" applyBorder="1" applyAlignment="1">
      <alignment vertical="center"/>
    </xf>
    <xf numFmtId="0" fontId="12" fillId="2" borderId="27" xfId="0" applyNumberFormat="1" applyFont="1" applyFill="1" applyBorder="1" applyAlignment="1"/>
    <xf numFmtId="0" fontId="0" fillId="2" borderId="29" xfId="0" applyNumberFormat="1" applyFont="1" applyFill="1" applyBorder="1" applyAlignment="1"/>
    <xf numFmtId="49" fontId="12" fillId="2" borderId="1" xfId="0" applyNumberFormat="1" applyFont="1" applyFill="1" applyBorder="1" applyAlignment="1"/>
    <xf numFmtId="0" fontId="0" fillId="0" borderId="0" xfId="0" applyNumberFormat="1" applyFont="1" applyAlignment="1"/>
    <xf numFmtId="0" fontId="31" fillId="0" borderId="30" xfId="1" applyFont="1" applyFill="1" applyBorder="1" applyAlignment="1">
      <alignment horizontal="center" vertical="center"/>
    </xf>
    <xf numFmtId="0" fontId="31" fillId="0" borderId="30" xfId="2" applyFont="1" applyFill="1" applyBorder="1" applyAlignment="1">
      <alignment horizontal="center" vertical="center"/>
    </xf>
    <xf numFmtId="0" fontId="31" fillId="5" borderId="30" xfId="2" applyFont="1" applyFill="1" applyBorder="1" applyAlignment="1">
      <alignment horizontal="center" vertical="center"/>
    </xf>
    <xf numFmtId="49" fontId="33" fillId="5" borderId="30" xfId="1" applyNumberFormat="1" applyFont="1" applyFill="1" applyBorder="1" applyAlignment="1">
      <alignment horizontal="left" vertical="center" wrapText="1"/>
    </xf>
    <xf numFmtId="0" fontId="33" fillId="5" borderId="30" xfId="1" applyFont="1" applyFill="1" applyBorder="1" applyAlignment="1">
      <alignment horizontal="left" vertical="center" wrapText="1"/>
    </xf>
    <xf numFmtId="49" fontId="33" fillId="4" borderId="30" xfId="1" applyNumberFormat="1" applyFont="1" applyFill="1" applyBorder="1" applyAlignment="1">
      <alignment horizontal="left" vertical="center" wrapText="1"/>
    </xf>
    <xf numFmtId="49" fontId="6" fillId="3" borderId="4" xfId="0" applyNumberFormat="1" applyFont="1" applyFill="1" applyBorder="1" applyAlignment="1">
      <alignment horizontal="left" vertical="center" wrapText="1"/>
    </xf>
    <xf numFmtId="49" fontId="5" fillId="2" borderId="4" xfId="0" applyNumberFormat="1" applyFont="1" applyFill="1" applyBorder="1" applyAlignment="1">
      <alignment horizontal="left" vertical="center" wrapText="1"/>
    </xf>
    <xf numFmtId="0" fontId="31" fillId="0" borderId="0" xfId="2" applyFont="1" applyFill="1" applyBorder="1" applyAlignment="1">
      <alignment horizontal="center" vertical="center"/>
    </xf>
    <xf numFmtId="0" fontId="5" fillId="2" borderId="31" xfId="0" applyNumberFormat="1" applyFont="1" applyFill="1" applyBorder="1" applyAlignment="1">
      <alignment horizontal="left" vertical="center" wrapText="1"/>
    </xf>
    <xf numFmtId="49" fontId="4" fillId="2" borderId="32" xfId="0" applyNumberFormat="1" applyFont="1" applyFill="1" applyBorder="1" applyAlignment="1">
      <alignment horizontal="left" vertical="center" wrapText="1"/>
    </xf>
    <xf numFmtId="49" fontId="6" fillId="3" borderId="4" xfId="0" applyNumberFormat="1" applyFont="1" applyFill="1" applyBorder="1" applyAlignment="1">
      <alignment horizontal="left" vertical="center" wrapText="1"/>
    </xf>
    <xf numFmtId="49" fontId="5" fillId="2" borderId="4" xfId="0" applyNumberFormat="1" applyFont="1" applyFill="1" applyBorder="1" applyAlignment="1">
      <alignment horizontal="left" vertical="center" wrapText="1"/>
    </xf>
    <xf numFmtId="0" fontId="6" fillId="3" borderId="4" xfId="0" applyNumberFormat="1" applyFont="1" applyFill="1" applyBorder="1" applyAlignment="1">
      <alignment horizontal="left" vertical="center" wrapText="1"/>
    </xf>
    <xf numFmtId="49" fontId="5" fillId="2" borderId="4" xfId="0" applyNumberFormat="1" applyFont="1" applyFill="1" applyBorder="1" applyAlignment="1">
      <alignment horizontal="left" vertical="center" wrapText="1"/>
    </xf>
    <xf numFmtId="0" fontId="0" fillId="2" borderId="35" xfId="0" applyNumberFormat="1" applyFont="1" applyFill="1" applyBorder="1" applyAlignment="1">
      <alignment vertical="center"/>
    </xf>
    <xf numFmtId="0" fontId="0" fillId="2" borderId="36" xfId="0" applyNumberFormat="1" applyFont="1" applyFill="1" applyBorder="1" applyAlignment="1">
      <alignment vertical="center"/>
    </xf>
    <xf numFmtId="0" fontId="3" fillId="2" borderId="37" xfId="0" applyNumberFormat="1" applyFont="1" applyFill="1" applyBorder="1" applyAlignment="1">
      <alignment horizontal="center"/>
    </xf>
    <xf numFmtId="0" fontId="3" fillId="2" borderId="37" xfId="0" applyNumberFormat="1" applyFont="1" applyFill="1" applyBorder="1" applyAlignment="1"/>
    <xf numFmtId="164" fontId="36" fillId="2" borderId="31" xfId="3" applyNumberFormat="1" applyFont="1" applyFill="1" applyBorder="1" applyAlignment="1">
      <alignment horizontal="center" vertical="center"/>
    </xf>
    <xf numFmtId="49" fontId="36" fillId="2" borderId="31" xfId="3" applyNumberFormat="1" applyFont="1" applyFill="1" applyBorder="1" applyAlignment="1">
      <alignment horizontal="center" vertical="center"/>
    </xf>
    <xf numFmtId="49" fontId="36" fillId="2" borderId="31" xfId="0" applyNumberFormat="1" applyFont="1" applyFill="1" applyBorder="1" applyAlignment="1">
      <alignment horizontal="center" vertical="center"/>
    </xf>
    <xf numFmtId="1" fontId="36" fillId="2" borderId="31" xfId="0" applyNumberFormat="1" applyFont="1" applyFill="1" applyBorder="1" applyAlignment="1">
      <alignment horizontal="center" vertical="center" wrapText="1"/>
    </xf>
    <xf numFmtId="1" fontId="34" fillId="2" borderId="31" xfId="0" applyNumberFormat="1" applyFont="1" applyFill="1" applyBorder="1" applyAlignment="1">
      <alignment horizontal="center" vertical="center" wrapText="1"/>
    </xf>
    <xf numFmtId="49" fontId="36" fillId="2" borderId="31" xfId="0" applyNumberFormat="1" applyFont="1" applyFill="1" applyBorder="1" applyAlignment="1">
      <alignment horizontal="center" vertical="center" wrapText="1"/>
    </xf>
    <xf numFmtId="3" fontId="34" fillId="2" borderId="31" xfId="0" applyNumberFormat="1" applyFont="1" applyFill="1" applyBorder="1" applyAlignment="1">
      <alignment horizontal="center" vertical="center" wrapText="1"/>
    </xf>
    <xf numFmtId="0" fontId="9" fillId="2" borderId="31" xfId="0" applyNumberFormat="1" applyFont="1" applyFill="1" applyBorder="1" applyAlignment="1">
      <alignment horizontal="center" vertical="center" wrapText="1"/>
    </xf>
    <xf numFmtId="0" fontId="9" fillId="2" borderId="9" xfId="0" applyNumberFormat="1" applyFont="1" applyFill="1" applyBorder="1" applyAlignment="1">
      <alignment horizontal="center" vertical="center" wrapText="1"/>
    </xf>
    <xf numFmtId="2" fontId="8" fillId="2" borderId="35" xfId="0" applyNumberFormat="1" applyFont="1" applyFill="1" applyBorder="1" applyAlignment="1">
      <alignment horizontal="center" vertical="center" wrapText="1"/>
    </xf>
    <xf numFmtId="0" fontId="0" fillId="0" borderId="30" xfId="0" applyNumberFormat="1" applyFont="1" applyBorder="1" applyAlignment="1"/>
    <xf numFmtId="0" fontId="38" fillId="0" borderId="30" xfId="0" applyNumberFormat="1" applyFont="1" applyBorder="1" applyAlignment="1"/>
    <xf numFmtId="0" fontId="37" fillId="0" borderId="30" xfId="0" applyNumberFormat="1" applyFont="1" applyBorder="1" applyAlignment="1"/>
    <xf numFmtId="49" fontId="39" fillId="2" borderId="4" xfId="0" applyNumberFormat="1" applyFont="1" applyFill="1" applyBorder="1" applyAlignment="1">
      <alignment horizontal="left" vertical="center" wrapText="1"/>
    </xf>
    <xf numFmtId="49" fontId="40" fillId="3" borderId="4" xfId="0" applyNumberFormat="1" applyFont="1" applyFill="1" applyBorder="1" applyAlignment="1">
      <alignment horizontal="left" vertical="center" wrapText="1"/>
    </xf>
    <xf numFmtId="0" fontId="39" fillId="2" borderId="4" xfId="0" applyNumberFormat="1" applyFont="1" applyFill="1" applyBorder="1" applyAlignment="1">
      <alignment horizontal="left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4" fillId="2" borderId="4" xfId="0" applyNumberFormat="1" applyFont="1" applyFill="1" applyBorder="1" applyAlignment="1">
      <alignment horizontal="center" vertical="center" wrapText="1"/>
    </xf>
    <xf numFmtId="49" fontId="4" fillId="2" borderId="31" xfId="0" applyNumberFormat="1" applyFont="1" applyFill="1" applyBorder="1" applyAlignment="1">
      <alignment horizontal="center" vertical="center" wrapText="1"/>
    </xf>
    <xf numFmtId="2" fontId="4" fillId="2" borderId="31" xfId="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 wrapText="1"/>
    </xf>
    <xf numFmtId="0" fontId="1" fillId="2" borderId="6" xfId="0" applyNumberFormat="1" applyFont="1" applyFill="1" applyBorder="1" applyAlignment="1">
      <alignment horizontal="center" vertical="center" wrapText="1"/>
    </xf>
    <xf numFmtId="49" fontId="6" fillId="3" borderId="33" xfId="0" applyNumberFormat="1" applyFont="1" applyFill="1" applyBorder="1" applyAlignment="1">
      <alignment horizontal="center" vertical="center" wrapText="1"/>
    </xf>
    <xf numFmtId="49" fontId="6" fillId="3" borderId="34" xfId="0" applyNumberFormat="1" applyFont="1" applyFill="1" applyBorder="1" applyAlignment="1">
      <alignment horizontal="center" vertical="center" wrapText="1"/>
    </xf>
    <xf numFmtId="49" fontId="6" fillId="3" borderId="4" xfId="0" applyNumberFormat="1" applyFont="1" applyFill="1" applyBorder="1" applyAlignment="1">
      <alignment horizontal="left" vertical="center" wrapText="1"/>
    </xf>
    <xf numFmtId="0" fontId="6" fillId="3" borderId="4" xfId="0" applyNumberFormat="1" applyFont="1" applyFill="1" applyBorder="1" applyAlignment="1">
      <alignment horizontal="left" vertical="center" wrapText="1"/>
    </xf>
    <xf numFmtId="49" fontId="5" fillId="2" borderId="4" xfId="0" applyNumberFormat="1" applyFont="1" applyFill="1" applyBorder="1" applyAlignment="1">
      <alignment horizontal="left" vertical="center" wrapText="1"/>
    </xf>
    <xf numFmtId="0" fontId="5" fillId="2" borderId="4" xfId="0" applyNumberFormat="1" applyFont="1" applyFill="1" applyBorder="1" applyAlignment="1">
      <alignment horizontal="left" vertical="center" wrapText="1"/>
    </xf>
    <xf numFmtId="0" fontId="19" fillId="2" borderId="1" xfId="0" applyNumberFormat="1" applyFont="1" applyFill="1" applyBorder="1" applyAlignment="1">
      <alignment horizontal="center" wrapText="1"/>
    </xf>
    <xf numFmtId="0" fontId="25" fillId="2" borderId="17" xfId="0" applyNumberFormat="1" applyFont="1" applyFill="1" applyBorder="1" applyAlignment="1">
      <alignment horizontal="center" vertical="center"/>
    </xf>
    <xf numFmtId="0" fontId="25" fillId="2" borderId="21" xfId="0" applyNumberFormat="1" applyFont="1" applyFill="1" applyBorder="1" applyAlignment="1">
      <alignment horizontal="center" vertical="center"/>
    </xf>
    <xf numFmtId="0" fontId="11" fillId="2" borderId="17" xfId="0" applyNumberFormat="1" applyFont="1" applyFill="1" applyBorder="1" applyAlignment="1">
      <alignment horizontal="center" vertical="center"/>
    </xf>
    <xf numFmtId="0" fontId="11" fillId="2" borderId="21" xfId="0" applyNumberFormat="1" applyFont="1" applyFill="1" applyBorder="1" applyAlignment="1">
      <alignment horizontal="center" vertical="center"/>
    </xf>
    <xf numFmtId="49" fontId="20" fillId="2" borderId="12" xfId="0" applyNumberFormat="1" applyFont="1" applyFill="1" applyBorder="1" applyAlignment="1">
      <alignment horizontal="center" vertical="center" wrapText="1"/>
    </xf>
    <xf numFmtId="0" fontId="20" fillId="2" borderId="4" xfId="0" applyNumberFormat="1" applyFont="1" applyFill="1" applyBorder="1" applyAlignment="1">
      <alignment horizontal="center" vertical="center" wrapText="1"/>
    </xf>
    <xf numFmtId="49" fontId="17" fillId="2" borderId="12" xfId="0" applyNumberFormat="1" applyFont="1" applyFill="1" applyBorder="1" applyAlignment="1">
      <alignment horizontal="center" vertical="center"/>
    </xf>
    <xf numFmtId="0" fontId="17" fillId="2" borderId="4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/>
    </xf>
    <xf numFmtId="49" fontId="28" fillId="2" borderId="15" xfId="0" applyNumberFormat="1" applyFont="1" applyFill="1" applyBorder="1" applyAlignment="1">
      <alignment horizontal="center"/>
    </xf>
    <xf numFmtId="0" fontId="28" fillId="2" borderId="4" xfId="0" applyNumberFormat="1" applyFont="1" applyFill="1" applyBorder="1" applyAlignment="1">
      <alignment horizontal="center"/>
    </xf>
    <xf numFmtId="0" fontId="28" fillId="2" borderId="15" xfId="0" applyNumberFormat="1" applyFont="1" applyFill="1" applyBorder="1" applyAlignment="1">
      <alignment horizontal="center"/>
    </xf>
    <xf numFmtId="0" fontId="28" fillId="2" borderId="26" xfId="0" applyNumberFormat="1" applyFont="1" applyFill="1" applyBorder="1" applyAlignment="1">
      <alignment horizontal="center"/>
    </xf>
    <xf numFmtId="0" fontId="28" fillId="2" borderId="27" xfId="0" applyNumberFormat="1" applyFont="1" applyFill="1" applyBorder="1" applyAlignment="1">
      <alignment horizontal="center"/>
    </xf>
    <xf numFmtId="49" fontId="21" fillId="2" borderId="12" xfId="0" applyNumberFormat="1" applyFont="1" applyFill="1" applyBorder="1" applyAlignment="1">
      <alignment horizontal="center" vertical="center"/>
    </xf>
    <xf numFmtId="0" fontId="21" fillId="2" borderId="13" xfId="0" applyNumberFormat="1" applyFont="1" applyFill="1" applyBorder="1" applyAlignment="1">
      <alignment horizontal="center" vertical="center"/>
    </xf>
    <xf numFmtId="0" fontId="21" fillId="2" borderId="4" xfId="0" applyNumberFormat="1" applyFont="1" applyFill="1" applyBorder="1" applyAlignment="1">
      <alignment horizontal="center" vertical="center"/>
    </xf>
    <xf numFmtId="0" fontId="21" fillId="2" borderId="16" xfId="0" applyNumberFormat="1" applyFont="1" applyFill="1" applyBorder="1" applyAlignment="1">
      <alignment horizontal="center" vertical="center"/>
    </xf>
    <xf numFmtId="49" fontId="17" fillId="2" borderId="12" xfId="0" applyNumberFormat="1" applyFont="1" applyFill="1" applyBorder="1" applyAlignment="1">
      <alignment horizontal="center" vertical="center" wrapText="1"/>
    </xf>
    <xf numFmtId="0" fontId="17" fillId="2" borderId="4" xfId="0" applyNumberFormat="1" applyFont="1" applyFill="1" applyBorder="1" applyAlignment="1">
      <alignment horizontal="center" vertical="center" wrapText="1"/>
    </xf>
    <xf numFmtId="49" fontId="10" fillId="2" borderId="17" xfId="0" applyNumberFormat="1" applyFont="1" applyFill="1" applyBorder="1" applyAlignment="1">
      <alignment horizontal="center" vertical="center" wrapText="1"/>
    </xf>
    <xf numFmtId="49" fontId="10" fillId="2" borderId="21" xfId="0" applyNumberFormat="1" applyFont="1" applyFill="1" applyBorder="1" applyAlignment="1">
      <alignment horizontal="center" vertical="center" wrapText="1"/>
    </xf>
    <xf numFmtId="49" fontId="20" fillId="2" borderId="11" xfId="0" applyNumberFormat="1" applyFont="1" applyFill="1" applyBorder="1" applyAlignment="1">
      <alignment horizontal="center" vertical="center" wrapText="1"/>
    </xf>
    <xf numFmtId="0" fontId="20" fillId="2" borderId="15" xfId="0" applyNumberFormat="1" applyFont="1" applyFill="1" applyBorder="1" applyAlignment="1">
      <alignment horizontal="center" vertical="center" wrapText="1"/>
    </xf>
    <xf numFmtId="0" fontId="12" fillId="2" borderId="19" xfId="0" applyNumberFormat="1" applyFont="1" applyFill="1" applyBorder="1" applyAlignment="1">
      <alignment horizontal="center"/>
    </xf>
    <xf numFmtId="0" fontId="12" fillId="2" borderId="20" xfId="0" applyNumberFormat="1" applyFont="1" applyFill="1" applyBorder="1" applyAlignment="1">
      <alignment horizontal="center"/>
    </xf>
    <xf numFmtId="0" fontId="12" fillId="2" borderId="7" xfId="0" applyNumberFormat="1" applyFont="1" applyFill="1" applyBorder="1" applyAlignment="1">
      <alignment horizontal="center"/>
    </xf>
    <xf numFmtId="0" fontId="12" fillId="2" borderId="3" xfId="0" applyNumberFormat="1" applyFont="1" applyFill="1" applyBorder="1" applyAlignment="1">
      <alignment horizontal="center"/>
    </xf>
    <xf numFmtId="0" fontId="12" fillId="2" borderId="24" xfId="0" applyNumberFormat="1" applyFont="1" applyFill="1" applyBorder="1" applyAlignment="1">
      <alignment horizontal="center"/>
    </xf>
    <xf numFmtId="0" fontId="12" fillId="2" borderId="25" xfId="0" applyNumberFormat="1" applyFont="1" applyFill="1" applyBorder="1" applyAlignment="1">
      <alignment horizontal="center"/>
    </xf>
    <xf numFmtId="49" fontId="1" fillId="2" borderId="18" xfId="0" applyNumberFormat="1" applyFont="1" applyFill="1" applyBorder="1" applyAlignment="1">
      <alignment horizontal="center" wrapText="1"/>
    </xf>
    <xf numFmtId="0" fontId="1" fillId="2" borderId="22" xfId="0" applyNumberFormat="1" applyFont="1" applyFill="1" applyBorder="1" applyAlignment="1">
      <alignment horizontal="center" wrapText="1"/>
    </xf>
    <xf numFmtId="49" fontId="10" fillId="2" borderId="15" xfId="0" applyNumberFormat="1" applyFont="1" applyFill="1" applyBorder="1" applyAlignment="1">
      <alignment horizontal="center" vertical="center"/>
    </xf>
    <xf numFmtId="0" fontId="11" fillId="2" borderId="23" xfId="0" applyNumberFormat="1" applyFont="1" applyFill="1" applyBorder="1" applyAlignment="1">
      <alignment horizontal="center" vertical="center"/>
    </xf>
    <xf numFmtId="0" fontId="20" fillId="2" borderId="12" xfId="0" applyNumberFormat="1" applyFont="1" applyFill="1" applyBorder="1" applyAlignment="1">
      <alignment horizontal="center" vertical="center"/>
    </xf>
    <xf numFmtId="0" fontId="25" fillId="2" borderId="4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/>
    </xf>
    <xf numFmtId="0" fontId="13" fillId="2" borderId="1" xfId="0" applyNumberFormat="1" applyFont="1" applyFill="1" applyBorder="1" applyAlignment="1">
      <alignment horizontal="center"/>
    </xf>
    <xf numFmtId="165" fontId="29" fillId="2" borderId="4" xfId="0" applyNumberFormat="1" applyFont="1" applyFill="1" applyBorder="1" applyAlignment="1">
      <alignment horizontal="center"/>
    </xf>
    <xf numFmtId="165" fontId="29" fillId="2" borderId="27" xfId="0" applyNumberFormat="1" applyFont="1" applyFill="1" applyBorder="1" applyAlignment="1">
      <alignment horizontal="center"/>
    </xf>
    <xf numFmtId="0" fontId="29" fillId="2" borderId="4" xfId="0" applyNumberFormat="1" applyFont="1" applyFill="1" applyBorder="1" applyAlignment="1">
      <alignment horizontal="center"/>
    </xf>
    <xf numFmtId="0" fontId="29" fillId="2" borderId="27" xfId="0" applyNumberFormat="1" applyFont="1" applyFill="1" applyBorder="1" applyAlignment="1">
      <alignment horizontal="center"/>
    </xf>
    <xf numFmtId="0" fontId="12" fillId="2" borderId="4" xfId="0" applyNumberFormat="1" applyFont="1" applyFill="1" applyBorder="1" applyAlignment="1">
      <alignment horizontal="center"/>
    </xf>
    <xf numFmtId="0" fontId="12" fillId="2" borderId="16" xfId="0" applyNumberFormat="1" applyFont="1" applyFill="1" applyBorder="1" applyAlignment="1">
      <alignment horizontal="center"/>
    </xf>
    <xf numFmtId="0" fontId="12" fillId="2" borderId="27" xfId="0" applyNumberFormat="1" applyFont="1" applyFill="1" applyBorder="1" applyAlignment="1">
      <alignment horizontal="center"/>
    </xf>
    <xf numFmtId="0" fontId="12" fillId="2" borderId="28" xfId="0" applyNumberFormat="1" applyFont="1" applyFill="1" applyBorder="1" applyAlignment="1">
      <alignment horizontal="center"/>
    </xf>
    <xf numFmtId="0" fontId="25" fillId="2" borderId="23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/>
    </xf>
  </cellXfs>
  <cellStyles count="4">
    <cellStyle name="Normal 2" xfId="1"/>
    <cellStyle name="Обычный" xfId="0" builtinId="0"/>
    <cellStyle name="Обычный 2" xfId="2"/>
    <cellStyle name="Финансовый" xfId="3" builtinId="3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8D8D8"/>
      <rgbColor rgb="FFFFFF00"/>
      <rgbColor rgb="FFCDDDAC"/>
      <rgbColor rgb="FFFF0000"/>
      <rgbColor rgb="FF92CDDC"/>
      <rgbColor rgb="FF000090"/>
      <rgbColor rgb="FFFF66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17</xdr:row>
      <xdr:rowOff>0</xdr:rowOff>
    </xdr:from>
    <xdr:to>
      <xdr:col>6</xdr:col>
      <xdr:colOff>1800000</xdr:colOff>
      <xdr:row>17</xdr:row>
      <xdr:rowOff>410</xdr:rowOff>
    </xdr:to>
    <xdr:pic>
      <xdr:nvPicPr>
        <xdr:cNvPr id="7" name="image5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6946900" y="9516109"/>
          <a:ext cx="1800001" cy="1800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19050</xdr:colOff>
      <xdr:row>18</xdr:row>
      <xdr:rowOff>38100</xdr:rowOff>
    </xdr:from>
    <xdr:to>
      <xdr:col>6</xdr:col>
      <xdr:colOff>1819050</xdr:colOff>
      <xdr:row>19</xdr:row>
      <xdr:rowOff>38100</xdr:rowOff>
    </xdr:to>
    <xdr:pic>
      <xdr:nvPicPr>
        <xdr:cNvPr id="9" name="image7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115050" y="13239750"/>
          <a:ext cx="1800000" cy="1809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19</xdr:row>
      <xdr:rowOff>1786441</xdr:rowOff>
    </xdr:from>
    <xdr:to>
      <xdr:col>6</xdr:col>
      <xdr:colOff>1800000</xdr:colOff>
      <xdr:row>20</xdr:row>
      <xdr:rowOff>0</xdr:rowOff>
    </xdr:to>
    <xdr:pic>
      <xdr:nvPicPr>
        <xdr:cNvPr id="10" name="image8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tretch>
          <a:fillRect/>
        </a:stretch>
      </xdr:blipFill>
      <xdr:spPr>
        <a:xfrm>
          <a:off x="6946900" y="16701320"/>
          <a:ext cx="1800001" cy="17995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20</xdr:row>
      <xdr:rowOff>0</xdr:rowOff>
    </xdr:from>
    <xdr:to>
      <xdr:col>6</xdr:col>
      <xdr:colOff>1800000</xdr:colOff>
      <xdr:row>20</xdr:row>
      <xdr:rowOff>1783729</xdr:rowOff>
    </xdr:to>
    <xdr:pic>
      <xdr:nvPicPr>
        <xdr:cNvPr id="17" name="image15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/>
        </a:blip>
        <a:stretch>
          <a:fillRect/>
        </a:stretch>
      </xdr:blipFill>
      <xdr:spPr>
        <a:xfrm>
          <a:off x="6946900" y="31095320"/>
          <a:ext cx="1800001" cy="17995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21</xdr:row>
      <xdr:rowOff>3</xdr:rowOff>
    </xdr:from>
    <xdr:to>
      <xdr:col>6</xdr:col>
      <xdr:colOff>1800000</xdr:colOff>
      <xdr:row>22</xdr:row>
      <xdr:rowOff>0</xdr:rowOff>
    </xdr:to>
    <xdr:pic>
      <xdr:nvPicPr>
        <xdr:cNvPr id="18" name="image16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/>
        </a:blip>
        <a:stretch>
          <a:fillRect/>
        </a:stretch>
      </xdr:blipFill>
      <xdr:spPr>
        <a:xfrm>
          <a:off x="6946900" y="32910775"/>
          <a:ext cx="1800001" cy="1799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21</xdr:row>
      <xdr:rowOff>1797673</xdr:rowOff>
    </xdr:from>
    <xdr:to>
      <xdr:col>6</xdr:col>
      <xdr:colOff>1800000</xdr:colOff>
      <xdr:row>22</xdr:row>
      <xdr:rowOff>0</xdr:rowOff>
    </xdr:to>
    <xdr:pic>
      <xdr:nvPicPr>
        <xdr:cNvPr id="19" name="image17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/>
        </a:blip>
        <a:stretch>
          <a:fillRect/>
        </a:stretch>
      </xdr:blipFill>
      <xdr:spPr>
        <a:xfrm>
          <a:off x="6946900" y="34708445"/>
          <a:ext cx="1800001" cy="1799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22</xdr:row>
      <xdr:rowOff>186</xdr:rowOff>
    </xdr:from>
    <xdr:to>
      <xdr:col>6</xdr:col>
      <xdr:colOff>1800000</xdr:colOff>
      <xdr:row>23</xdr:row>
      <xdr:rowOff>0</xdr:rowOff>
    </xdr:to>
    <xdr:pic>
      <xdr:nvPicPr>
        <xdr:cNvPr id="38" name="image36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/>
        </a:blip>
        <a:stretch>
          <a:fillRect/>
        </a:stretch>
      </xdr:blipFill>
      <xdr:spPr>
        <a:xfrm>
          <a:off x="6946900" y="54506037"/>
          <a:ext cx="1800001" cy="1799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1800000</xdr:colOff>
      <xdr:row>22</xdr:row>
      <xdr:rowOff>0</xdr:rowOff>
    </xdr:from>
    <xdr:to>
      <xdr:col>6</xdr:col>
      <xdr:colOff>3600000</xdr:colOff>
      <xdr:row>22</xdr:row>
      <xdr:rowOff>1797304</xdr:rowOff>
    </xdr:to>
    <xdr:pic>
      <xdr:nvPicPr>
        <xdr:cNvPr id="39" name="image37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/>
        </a:blip>
        <a:stretch>
          <a:fillRect/>
        </a:stretch>
      </xdr:blipFill>
      <xdr:spPr>
        <a:xfrm>
          <a:off x="8746900" y="54503563"/>
          <a:ext cx="1800001" cy="1799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3590700</xdr:colOff>
      <xdr:row>23</xdr:row>
      <xdr:rowOff>0</xdr:rowOff>
    </xdr:from>
    <xdr:to>
      <xdr:col>6</xdr:col>
      <xdr:colOff>5390700</xdr:colOff>
      <xdr:row>23</xdr:row>
      <xdr:rowOff>12</xdr:rowOff>
    </xdr:to>
    <xdr:pic>
      <xdr:nvPicPr>
        <xdr:cNvPr id="45" name="image43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/>
        </a:blip>
        <a:stretch>
          <a:fillRect/>
        </a:stretch>
      </xdr:blipFill>
      <xdr:spPr>
        <a:xfrm>
          <a:off x="10537600" y="58105048"/>
          <a:ext cx="1800001" cy="17995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1795350</xdr:colOff>
      <xdr:row>23</xdr:row>
      <xdr:rowOff>0</xdr:rowOff>
    </xdr:from>
    <xdr:to>
      <xdr:col>6</xdr:col>
      <xdr:colOff>3595349</xdr:colOff>
      <xdr:row>23</xdr:row>
      <xdr:rowOff>12</xdr:rowOff>
    </xdr:to>
    <xdr:pic>
      <xdr:nvPicPr>
        <xdr:cNvPr id="48" name="image46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/>
        </a:blip>
        <a:stretch>
          <a:fillRect/>
        </a:stretch>
      </xdr:blipFill>
      <xdr:spPr>
        <a:xfrm>
          <a:off x="8742250" y="58105048"/>
          <a:ext cx="1800000" cy="17995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5390700</xdr:colOff>
      <xdr:row>23</xdr:row>
      <xdr:rowOff>0</xdr:rowOff>
    </xdr:from>
    <xdr:to>
      <xdr:col>6</xdr:col>
      <xdr:colOff>7190699</xdr:colOff>
      <xdr:row>23</xdr:row>
      <xdr:rowOff>1794581</xdr:rowOff>
    </xdr:to>
    <xdr:pic>
      <xdr:nvPicPr>
        <xdr:cNvPr id="49" name="image47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/>
        </a:blip>
        <a:stretch>
          <a:fillRect/>
        </a:stretch>
      </xdr:blipFill>
      <xdr:spPr>
        <a:xfrm>
          <a:off x="12337600" y="59899618"/>
          <a:ext cx="1800000" cy="1799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3600000</xdr:colOff>
      <xdr:row>23</xdr:row>
      <xdr:rowOff>1717</xdr:rowOff>
    </xdr:from>
    <xdr:to>
      <xdr:col>6</xdr:col>
      <xdr:colOff>5400000</xdr:colOff>
      <xdr:row>24</xdr:row>
      <xdr:rowOff>0</xdr:rowOff>
    </xdr:to>
    <xdr:pic>
      <xdr:nvPicPr>
        <xdr:cNvPr id="50" name="image48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/>
        </a:blip>
        <a:stretch>
          <a:fillRect/>
        </a:stretch>
      </xdr:blipFill>
      <xdr:spPr>
        <a:xfrm>
          <a:off x="10546900" y="59906346"/>
          <a:ext cx="1800000" cy="1799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1800000</xdr:colOff>
      <xdr:row>23</xdr:row>
      <xdr:rowOff>0</xdr:rowOff>
    </xdr:from>
    <xdr:to>
      <xdr:col>6</xdr:col>
      <xdr:colOff>3600000</xdr:colOff>
      <xdr:row>23</xdr:row>
      <xdr:rowOff>1794408</xdr:rowOff>
    </xdr:to>
    <xdr:pic>
      <xdr:nvPicPr>
        <xdr:cNvPr id="51" name="image49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/>
        </a:blip>
        <a:stretch>
          <a:fillRect/>
        </a:stretch>
      </xdr:blipFill>
      <xdr:spPr>
        <a:xfrm>
          <a:off x="8746900" y="59899450"/>
          <a:ext cx="1800001" cy="1799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10771929</xdr:colOff>
      <xdr:row>23</xdr:row>
      <xdr:rowOff>0</xdr:rowOff>
    </xdr:from>
    <xdr:to>
      <xdr:col>6</xdr:col>
      <xdr:colOff>12571927</xdr:colOff>
      <xdr:row>23</xdr:row>
      <xdr:rowOff>1778675</xdr:rowOff>
    </xdr:to>
    <xdr:pic>
      <xdr:nvPicPr>
        <xdr:cNvPr id="54" name="image52.jpeg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7718828" y="59883712"/>
          <a:ext cx="1800000" cy="1799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23</xdr:row>
      <xdr:rowOff>0</xdr:rowOff>
    </xdr:from>
    <xdr:to>
      <xdr:col>6</xdr:col>
      <xdr:colOff>1800000</xdr:colOff>
      <xdr:row>23</xdr:row>
      <xdr:rowOff>1794408</xdr:rowOff>
    </xdr:to>
    <xdr:pic>
      <xdr:nvPicPr>
        <xdr:cNvPr id="55" name="image53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/>
        </a:blip>
        <a:stretch>
          <a:fillRect/>
        </a:stretch>
      </xdr:blipFill>
      <xdr:spPr>
        <a:xfrm>
          <a:off x="6946900" y="59899450"/>
          <a:ext cx="1800001" cy="1799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1743023</xdr:colOff>
      <xdr:row>24</xdr:row>
      <xdr:rowOff>1799573</xdr:rowOff>
    </xdr:from>
    <xdr:to>
      <xdr:col>6</xdr:col>
      <xdr:colOff>3543024</xdr:colOff>
      <xdr:row>25</xdr:row>
      <xdr:rowOff>1799573</xdr:rowOff>
    </xdr:to>
    <xdr:pic>
      <xdr:nvPicPr>
        <xdr:cNvPr id="61" name="image59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/>
        </a:blip>
        <a:stretch>
          <a:fillRect/>
        </a:stretch>
      </xdr:blipFill>
      <xdr:spPr>
        <a:xfrm>
          <a:off x="8689923" y="74301350"/>
          <a:ext cx="1800002" cy="1799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1752150</xdr:colOff>
      <xdr:row>27</xdr:row>
      <xdr:rowOff>14430</xdr:rowOff>
    </xdr:from>
    <xdr:to>
      <xdr:col>6</xdr:col>
      <xdr:colOff>3638550</xdr:colOff>
      <xdr:row>28</xdr:row>
      <xdr:rowOff>14430</xdr:rowOff>
    </xdr:to>
    <xdr:pic>
      <xdr:nvPicPr>
        <xdr:cNvPr id="63" name="image61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/>
        </a:blip>
        <a:stretch>
          <a:fillRect/>
        </a:stretch>
      </xdr:blipFill>
      <xdr:spPr>
        <a:xfrm>
          <a:off x="7848150" y="24074580"/>
          <a:ext cx="1886400" cy="1809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809400</xdr:colOff>
      <xdr:row>26</xdr:row>
      <xdr:rowOff>1805130</xdr:rowOff>
    </xdr:from>
    <xdr:to>
      <xdr:col>6</xdr:col>
      <xdr:colOff>1752150</xdr:colOff>
      <xdr:row>27</xdr:row>
      <xdr:rowOff>1805130</xdr:rowOff>
    </xdr:to>
    <xdr:pic>
      <xdr:nvPicPr>
        <xdr:cNvPr id="64" name="image62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/>
        </a:blip>
        <a:stretch>
          <a:fillRect/>
        </a:stretch>
      </xdr:blipFill>
      <xdr:spPr>
        <a:xfrm>
          <a:off x="6048150" y="24055530"/>
          <a:ext cx="1800000" cy="1809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3509399</xdr:colOff>
      <xdr:row>25</xdr:row>
      <xdr:rowOff>6951</xdr:rowOff>
    </xdr:from>
    <xdr:to>
      <xdr:col>6</xdr:col>
      <xdr:colOff>5309400</xdr:colOff>
      <xdr:row>26</xdr:row>
      <xdr:rowOff>6951</xdr:rowOff>
    </xdr:to>
    <xdr:pic>
      <xdr:nvPicPr>
        <xdr:cNvPr id="65" name="image63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/>
        </a:blip>
        <a:stretch>
          <a:fillRect/>
        </a:stretch>
      </xdr:blipFill>
      <xdr:spPr>
        <a:xfrm>
          <a:off x="9605399" y="20447601"/>
          <a:ext cx="1800001" cy="1809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920922</xdr:colOff>
      <xdr:row>24</xdr:row>
      <xdr:rowOff>1776952</xdr:rowOff>
    </xdr:from>
    <xdr:to>
      <xdr:col>6</xdr:col>
      <xdr:colOff>1743023</xdr:colOff>
      <xdr:row>25</xdr:row>
      <xdr:rowOff>1776945</xdr:rowOff>
    </xdr:to>
    <xdr:pic>
      <xdr:nvPicPr>
        <xdr:cNvPr id="66" name="image64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/>
        </a:blip>
        <a:stretch>
          <a:fillRect/>
        </a:stretch>
      </xdr:blipFill>
      <xdr:spPr>
        <a:xfrm>
          <a:off x="6889922" y="74278728"/>
          <a:ext cx="1800002" cy="17995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1699</xdr:colOff>
      <xdr:row>29</xdr:row>
      <xdr:rowOff>38100</xdr:rowOff>
    </xdr:from>
    <xdr:to>
      <xdr:col>6</xdr:col>
      <xdr:colOff>1795350</xdr:colOff>
      <xdr:row>29</xdr:row>
      <xdr:rowOff>1770192</xdr:rowOff>
    </xdr:to>
    <xdr:pic>
      <xdr:nvPicPr>
        <xdr:cNvPr id="71" name="image69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/>
        </a:blip>
        <a:stretch>
          <a:fillRect/>
        </a:stretch>
      </xdr:blipFill>
      <xdr:spPr>
        <a:xfrm>
          <a:off x="6097699" y="27717750"/>
          <a:ext cx="1793651" cy="17320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9300</xdr:colOff>
      <xdr:row>28</xdr:row>
      <xdr:rowOff>-1</xdr:rowOff>
    </xdr:from>
    <xdr:to>
      <xdr:col>6</xdr:col>
      <xdr:colOff>1809300</xdr:colOff>
      <xdr:row>29</xdr:row>
      <xdr:rowOff>38100</xdr:rowOff>
    </xdr:to>
    <xdr:pic>
      <xdr:nvPicPr>
        <xdr:cNvPr id="72" name="image70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/>
        </a:blip>
        <a:stretch>
          <a:fillRect/>
        </a:stretch>
      </xdr:blipFill>
      <xdr:spPr>
        <a:xfrm>
          <a:off x="6105300" y="25869899"/>
          <a:ext cx="1800000" cy="1847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32</xdr:row>
      <xdr:rowOff>1799555</xdr:rowOff>
    </xdr:from>
    <xdr:to>
      <xdr:col>6</xdr:col>
      <xdr:colOff>1800001</xdr:colOff>
      <xdr:row>33</xdr:row>
      <xdr:rowOff>1799549</xdr:rowOff>
    </xdr:to>
    <xdr:pic>
      <xdr:nvPicPr>
        <xdr:cNvPr id="74" name="image72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/>
        </a:blip>
        <a:stretch>
          <a:fillRect/>
        </a:stretch>
      </xdr:blipFill>
      <xdr:spPr>
        <a:xfrm>
          <a:off x="6946900" y="86898478"/>
          <a:ext cx="1800001" cy="1799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28350</xdr:colOff>
      <xdr:row>31</xdr:row>
      <xdr:rowOff>19050</xdr:rowOff>
    </xdr:from>
    <xdr:to>
      <xdr:col>6</xdr:col>
      <xdr:colOff>1828350</xdr:colOff>
      <xdr:row>31</xdr:row>
      <xdr:rowOff>1748854</xdr:rowOff>
    </xdr:to>
    <xdr:pic>
      <xdr:nvPicPr>
        <xdr:cNvPr id="75" name="image73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/>
        </a:blip>
        <a:stretch>
          <a:fillRect/>
        </a:stretch>
      </xdr:blipFill>
      <xdr:spPr>
        <a:xfrm>
          <a:off x="6124350" y="31318200"/>
          <a:ext cx="1800000" cy="17298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1800000</xdr:colOff>
      <xdr:row>31</xdr:row>
      <xdr:rowOff>1754305</xdr:rowOff>
    </xdr:from>
    <xdr:to>
      <xdr:col>6</xdr:col>
      <xdr:colOff>3600000</xdr:colOff>
      <xdr:row>32</xdr:row>
      <xdr:rowOff>1754305</xdr:rowOff>
    </xdr:to>
    <xdr:pic>
      <xdr:nvPicPr>
        <xdr:cNvPr id="76" name="image74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/>
        </a:blip>
        <a:stretch>
          <a:fillRect/>
        </a:stretch>
      </xdr:blipFill>
      <xdr:spPr>
        <a:xfrm>
          <a:off x="7896000" y="33053455"/>
          <a:ext cx="1800000" cy="1809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973249</xdr:colOff>
      <xdr:row>31</xdr:row>
      <xdr:rowOff>1754305</xdr:rowOff>
    </xdr:from>
    <xdr:to>
      <xdr:col>6</xdr:col>
      <xdr:colOff>1795350</xdr:colOff>
      <xdr:row>32</xdr:row>
      <xdr:rowOff>1754305</xdr:rowOff>
    </xdr:to>
    <xdr:pic>
      <xdr:nvPicPr>
        <xdr:cNvPr id="77" name="image75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/>
        </a:blip>
        <a:stretch>
          <a:fillRect/>
        </a:stretch>
      </xdr:blipFill>
      <xdr:spPr>
        <a:xfrm>
          <a:off x="6942249" y="85053636"/>
          <a:ext cx="1800002" cy="1799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1818602</xdr:colOff>
      <xdr:row>29</xdr:row>
      <xdr:rowOff>1771650</xdr:rowOff>
    </xdr:from>
    <xdr:to>
      <xdr:col>6</xdr:col>
      <xdr:colOff>3618602</xdr:colOff>
      <xdr:row>31</xdr:row>
      <xdr:rowOff>19050</xdr:rowOff>
    </xdr:to>
    <xdr:pic>
      <xdr:nvPicPr>
        <xdr:cNvPr id="79" name="image7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/>
        </a:blip>
        <a:stretch>
          <a:fillRect/>
        </a:stretch>
      </xdr:blipFill>
      <xdr:spPr>
        <a:xfrm>
          <a:off x="7914602" y="29451300"/>
          <a:ext cx="1800000" cy="1866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9475</xdr:colOff>
      <xdr:row>29</xdr:row>
      <xdr:rowOff>1771651</xdr:rowOff>
    </xdr:from>
    <xdr:to>
      <xdr:col>6</xdr:col>
      <xdr:colOff>1809474</xdr:colOff>
      <xdr:row>31</xdr:row>
      <xdr:rowOff>38101</xdr:rowOff>
    </xdr:to>
    <xdr:pic>
      <xdr:nvPicPr>
        <xdr:cNvPr id="80" name="image7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/>
        </a:blip>
        <a:stretch>
          <a:fillRect/>
        </a:stretch>
      </xdr:blipFill>
      <xdr:spPr>
        <a:xfrm>
          <a:off x="6105475" y="29451301"/>
          <a:ext cx="1799999" cy="188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3990748</xdr:colOff>
      <xdr:row>33</xdr:row>
      <xdr:rowOff>1786073</xdr:rowOff>
    </xdr:from>
    <xdr:to>
      <xdr:col>6</xdr:col>
      <xdr:colOff>5790750</xdr:colOff>
      <xdr:row>34</xdr:row>
      <xdr:rowOff>1786067</xdr:rowOff>
    </xdr:to>
    <xdr:pic>
      <xdr:nvPicPr>
        <xdr:cNvPr id="82" name="image80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/>
        </a:blip>
        <a:stretch>
          <a:fillRect/>
        </a:stretch>
      </xdr:blipFill>
      <xdr:spPr>
        <a:xfrm>
          <a:off x="10086748" y="36704723"/>
          <a:ext cx="1800002" cy="18097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4650</xdr:colOff>
      <xdr:row>34</xdr:row>
      <xdr:rowOff>14423</xdr:rowOff>
    </xdr:from>
    <xdr:to>
      <xdr:col>6</xdr:col>
      <xdr:colOff>1804649</xdr:colOff>
      <xdr:row>35</xdr:row>
      <xdr:rowOff>14417</xdr:rowOff>
    </xdr:to>
    <xdr:pic>
      <xdr:nvPicPr>
        <xdr:cNvPr id="83" name="image81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/>
        </a:blip>
        <a:stretch>
          <a:fillRect/>
        </a:stretch>
      </xdr:blipFill>
      <xdr:spPr>
        <a:xfrm>
          <a:off x="6100650" y="36742823"/>
          <a:ext cx="1799999" cy="18097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1808850</xdr:colOff>
      <xdr:row>33</xdr:row>
      <xdr:rowOff>1786073</xdr:rowOff>
    </xdr:from>
    <xdr:to>
      <xdr:col>6</xdr:col>
      <xdr:colOff>4000500</xdr:colOff>
      <xdr:row>34</xdr:row>
      <xdr:rowOff>1786067</xdr:rowOff>
    </xdr:to>
    <xdr:pic>
      <xdr:nvPicPr>
        <xdr:cNvPr id="85" name="image83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/>
        </a:blip>
        <a:stretch>
          <a:fillRect/>
        </a:stretch>
      </xdr:blipFill>
      <xdr:spPr>
        <a:xfrm>
          <a:off x="7904850" y="36704723"/>
          <a:ext cx="2191650" cy="18097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7715250</xdr:colOff>
      <xdr:row>34</xdr:row>
      <xdr:rowOff>13903</xdr:rowOff>
    </xdr:from>
    <xdr:to>
      <xdr:col>7</xdr:col>
      <xdr:colOff>0</xdr:colOff>
      <xdr:row>35</xdr:row>
      <xdr:rowOff>13903</xdr:rowOff>
    </xdr:to>
    <xdr:pic>
      <xdr:nvPicPr>
        <xdr:cNvPr id="86" name="image84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/>
        </a:blip>
        <a:stretch>
          <a:fillRect/>
        </a:stretch>
      </xdr:blipFill>
      <xdr:spPr>
        <a:xfrm>
          <a:off x="13811250" y="36742303"/>
          <a:ext cx="2019300" cy="1809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5390613</xdr:colOff>
      <xdr:row>35</xdr:row>
      <xdr:rowOff>390</xdr:rowOff>
    </xdr:from>
    <xdr:to>
      <xdr:col>6</xdr:col>
      <xdr:colOff>7190614</xdr:colOff>
      <xdr:row>36</xdr:row>
      <xdr:rowOff>0</xdr:rowOff>
    </xdr:to>
    <xdr:pic>
      <xdr:nvPicPr>
        <xdr:cNvPr id="87" name="image85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/>
        </a:blip>
        <a:stretch>
          <a:fillRect/>
        </a:stretch>
      </xdr:blipFill>
      <xdr:spPr>
        <a:xfrm>
          <a:off x="11486613" y="38538540"/>
          <a:ext cx="1800001" cy="18284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3571650</xdr:colOff>
      <xdr:row>34</xdr:row>
      <xdr:rowOff>1791090</xdr:rowOff>
    </xdr:from>
    <xdr:to>
      <xdr:col>6</xdr:col>
      <xdr:colOff>5371650</xdr:colOff>
      <xdr:row>36</xdr:row>
      <xdr:rowOff>38100</xdr:rowOff>
    </xdr:to>
    <xdr:pic>
      <xdr:nvPicPr>
        <xdr:cNvPr id="88" name="image86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/>
        </a:blip>
        <a:stretch>
          <a:fillRect/>
        </a:stretch>
      </xdr:blipFill>
      <xdr:spPr>
        <a:xfrm>
          <a:off x="9667650" y="38519490"/>
          <a:ext cx="1800000" cy="18855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1776300</xdr:colOff>
      <xdr:row>34</xdr:row>
      <xdr:rowOff>1783190</xdr:rowOff>
    </xdr:from>
    <xdr:to>
      <xdr:col>6</xdr:col>
      <xdr:colOff>3576299</xdr:colOff>
      <xdr:row>36</xdr:row>
      <xdr:rowOff>0</xdr:rowOff>
    </xdr:to>
    <xdr:pic>
      <xdr:nvPicPr>
        <xdr:cNvPr id="89" name="image87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/>
        </a:blip>
        <a:stretch>
          <a:fillRect/>
        </a:stretch>
      </xdr:blipFill>
      <xdr:spPr>
        <a:xfrm>
          <a:off x="7872300" y="90994340"/>
          <a:ext cx="1799999" cy="18553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58849</xdr:colOff>
      <xdr:row>35</xdr:row>
      <xdr:rowOff>11540</xdr:rowOff>
    </xdr:from>
    <xdr:to>
      <xdr:col>6</xdr:col>
      <xdr:colOff>1852500</xdr:colOff>
      <xdr:row>35</xdr:row>
      <xdr:rowOff>1809750</xdr:rowOff>
    </xdr:to>
    <xdr:pic>
      <xdr:nvPicPr>
        <xdr:cNvPr id="90" name="image88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/>
        </a:blip>
        <a:stretch>
          <a:fillRect/>
        </a:stretch>
      </xdr:blipFill>
      <xdr:spPr>
        <a:xfrm>
          <a:off x="6154849" y="91032440"/>
          <a:ext cx="1793651" cy="17982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0</xdr:colOff>
      <xdr:row>19</xdr:row>
      <xdr:rowOff>0</xdr:rowOff>
    </xdr:from>
    <xdr:to>
      <xdr:col>6</xdr:col>
      <xdr:colOff>1800000</xdr:colOff>
      <xdr:row>20</xdr:row>
      <xdr:rowOff>0</xdr:rowOff>
    </xdr:to>
    <xdr:pic>
      <xdr:nvPicPr>
        <xdr:cNvPr id="100" name="image7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096000" y="9582150"/>
          <a:ext cx="1800000" cy="1809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2590800</xdr:colOff>
      <xdr:row>41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7682150"/>
          <a:ext cx="25908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2571750</xdr:colOff>
      <xdr:row>40</xdr:row>
      <xdr:rowOff>0</xdr:rowOff>
    </xdr:from>
    <xdr:to>
      <xdr:col>6</xdr:col>
      <xdr:colOff>5143500</xdr:colOff>
      <xdr:row>41</xdr:row>
      <xdr:rowOff>19050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7682150"/>
          <a:ext cx="257175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5143500</xdr:colOff>
      <xdr:row>40</xdr:row>
      <xdr:rowOff>0</xdr:rowOff>
    </xdr:from>
    <xdr:to>
      <xdr:col>6</xdr:col>
      <xdr:colOff>7734300</xdr:colOff>
      <xdr:row>40</xdr:row>
      <xdr:rowOff>1809750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50863500"/>
          <a:ext cx="259080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41</xdr:row>
      <xdr:rowOff>0</xdr:rowOff>
    </xdr:from>
    <xdr:to>
      <xdr:col>6</xdr:col>
      <xdr:colOff>2609850</xdr:colOff>
      <xdr:row>42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9510950"/>
          <a:ext cx="260985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2514600</xdr:colOff>
      <xdr:row>41</xdr:row>
      <xdr:rowOff>0</xdr:rowOff>
    </xdr:from>
    <xdr:to>
      <xdr:col>6</xdr:col>
      <xdr:colOff>5372100</xdr:colOff>
      <xdr:row>42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52692300"/>
          <a:ext cx="28575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5372100</xdr:colOff>
      <xdr:row>41</xdr:row>
      <xdr:rowOff>0</xdr:rowOff>
    </xdr:from>
    <xdr:to>
      <xdr:col>6</xdr:col>
      <xdr:colOff>7581900</xdr:colOff>
      <xdr:row>42</xdr:row>
      <xdr:rowOff>19050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8100" y="49510950"/>
          <a:ext cx="220980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</xdr:row>
      <xdr:rowOff>0</xdr:rowOff>
    </xdr:from>
    <xdr:to>
      <xdr:col>6</xdr:col>
      <xdr:colOff>2705100</xdr:colOff>
      <xdr:row>40</xdr:row>
      <xdr:rowOff>19050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7244000"/>
          <a:ext cx="270510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2705100</xdr:colOff>
      <xdr:row>39</xdr:row>
      <xdr:rowOff>19050</xdr:rowOff>
    </xdr:from>
    <xdr:to>
      <xdr:col>6</xdr:col>
      <xdr:colOff>5467350</xdr:colOff>
      <xdr:row>40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49053750"/>
          <a:ext cx="27622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2571750</xdr:colOff>
      <xdr:row>38</xdr:row>
      <xdr:rowOff>19050</xdr:rowOff>
    </xdr:from>
    <xdr:to>
      <xdr:col>6</xdr:col>
      <xdr:colOff>5029200</xdr:colOff>
      <xdr:row>38</xdr:row>
      <xdr:rowOff>1714500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44043600"/>
          <a:ext cx="2457450" cy="16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5029200</xdr:colOff>
      <xdr:row>38</xdr:row>
      <xdr:rowOff>0</xdr:rowOff>
    </xdr:from>
    <xdr:to>
      <xdr:col>6</xdr:col>
      <xdr:colOff>7524750</xdr:colOff>
      <xdr:row>38</xdr:row>
      <xdr:rowOff>1695450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44024550"/>
          <a:ext cx="2495550" cy="16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7524750</xdr:colOff>
      <xdr:row>38</xdr:row>
      <xdr:rowOff>0</xdr:rowOff>
    </xdr:from>
    <xdr:to>
      <xdr:col>7</xdr:col>
      <xdr:colOff>0</xdr:colOff>
      <xdr:row>38</xdr:row>
      <xdr:rowOff>1695450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44024550"/>
          <a:ext cx="2209800" cy="16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</xdr:row>
      <xdr:rowOff>1733550</xdr:rowOff>
    </xdr:from>
    <xdr:to>
      <xdr:col>6</xdr:col>
      <xdr:colOff>2609850</xdr:colOff>
      <xdr:row>39</xdr:row>
      <xdr:rowOff>19050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5758100"/>
          <a:ext cx="2609850" cy="1504950"/>
        </a:xfrm>
        <a:prstGeom prst="rect">
          <a:avLst/>
        </a:prstGeom>
      </xdr:spPr>
    </xdr:pic>
    <xdr:clientData/>
  </xdr:twoCellAnchor>
  <xdr:twoCellAnchor editAs="oneCell">
    <xdr:from>
      <xdr:col>6</xdr:col>
      <xdr:colOff>2590800</xdr:colOff>
      <xdr:row>38</xdr:row>
      <xdr:rowOff>1657350</xdr:rowOff>
    </xdr:from>
    <xdr:to>
      <xdr:col>6</xdr:col>
      <xdr:colOff>5486400</xdr:colOff>
      <xdr:row>39</xdr:row>
      <xdr:rowOff>19050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45681900"/>
          <a:ext cx="2895600" cy="1581150"/>
        </a:xfrm>
        <a:prstGeom prst="rect">
          <a:avLst/>
        </a:prstGeom>
      </xdr:spPr>
    </xdr:pic>
    <xdr:clientData/>
  </xdr:twoCellAnchor>
  <xdr:twoCellAnchor editAs="oneCell">
    <xdr:from>
      <xdr:col>6</xdr:col>
      <xdr:colOff>5467350</xdr:colOff>
      <xdr:row>38</xdr:row>
      <xdr:rowOff>1695450</xdr:rowOff>
    </xdr:from>
    <xdr:to>
      <xdr:col>6</xdr:col>
      <xdr:colOff>7772400</xdr:colOff>
      <xdr:row>39</xdr:row>
      <xdr:rowOff>19050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3350" y="47510700"/>
          <a:ext cx="230505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7772400</xdr:colOff>
      <xdr:row>38</xdr:row>
      <xdr:rowOff>1714500</xdr:rowOff>
    </xdr:from>
    <xdr:to>
      <xdr:col>7</xdr:col>
      <xdr:colOff>19050</xdr:colOff>
      <xdr:row>39</xdr:row>
      <xdr:rowOff>38100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0" y="47529750"/>
          <a:ext cx="198120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2647950</xdr:colOff>
      <xdr:row>38</xdr:row>
      <xdr:rowOff>19050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2195750"/>
          <a:ext cx="264795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2647950</xdr:colOff>
      <xdr:row>37</xdr:row>
      <xdr:rowOff>0</xdr:rowOff>
    </xdr:from>
    <xdr:to>
      <xdr:col>6</xdr:col>
      <xdr:colOff>5086350</xdr:colOff>
      <xdr:row>37</xdr:row>
      <xdr:rowOff>1809750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42195750"/>
          <a:ext cx="243840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5086350</xdr:colOff>
      <xdr:row>37</xdr:row>
      <xdr:rowOff>0</xdr:rowOff>
    </xdr:from>
    <xdr:to>
      <xdr:col>6</xdr:col>
      <xdr:colOff>7639050</xdr:colOff>
      <xdr:row>37</xdr:row>
      <xdr:rowOff>1809750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42195750"/>
          <a:ext cx="255270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7620000</xdr:colOff>
      <xdr:row>37</xdr:row>
      <xdr:rowOff>0</xdr:rowOff>
    </xdr:from>
    <xdr:to>
      <xdr:col>7</xdr:col>
      <xdr:colOff>0</xdr:colOff>
      <xdr:row>37</xdr:row>
      <xdr:rowOff>1790700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42195750"/>
          <a:ext cx="2114550" cy="17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2514600</xdr:colOff>
      <xdr:row>36</xdr:row>
      <xdr:rowOff>1809750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0366950"/>
          <a:ext cx="251460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2495550</xdr:colOff>
      <xdr:row>36</xdr:row>
      <xdr:rowOff>19050</xdr:rowOff>
    </xdr:from>
    <xdr:to>
      <xdr:col>6</xdr:col>
      <xdr:colOff>4953000</xdr:colOff>
      <xdr:row>36</xdr:row>
      <xdr:rowOff>1847850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550" y="40386000"/>
          <a:ext cx="245745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4953000</xdr:colOff>
      <xdr:row>36</xdr:row>
      <xdr:rowOff>0</xdr:rowOff>
    </xdr:from>
    <xdr:to>
      <xdr:col>6</xdr:col>
      <xdr:colOff>7391400</xdr:colOff>
      <xdr:row>36</xdr:row>
      <xdr:rowOff>1828800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40366950"/>
          <a:ext cx="24384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7391400</xdr:colOff>
      <xdr:row>36</xdr:row>
      <xdr:rowOff>0</xdr:rowOff>
    </xdr:from>
    <xdr:to>
      <xdr:col>7</xdr:col>
      <xdr:colOff>0</xdr:colOff>
      <xdr:row>36</xdr:row>
      <xdr:rowOff>1847850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40366950"/>
          <a:ext cx="2343150" cy="1847850"/>
        </a:xfrm>
        <a:prstGeom prst="rect">
          <a:avLst/>
        </a:prstGeom>
      </xdr:spPr>
    </xdr:pic>
    <xdr:clientData/>
  </xdr:twoCellAnchor>
  <xdr:twoCellAnchor editAs="oneCell">
    <xdr:from>
      <xdr:col>5</xdr:col>
      <xdr:colOff>781050</xdr:colOff>
      <xdr:row>37</xdr:row>
      <xdr:rowOff>1809750</xdr:rowOff>
    </xdr:from>
    <xdr:to>
      <xdr:col>6</xdr:col>
      <xdr:colOff>2552700</xdr:colOff>
      <xdr:row>38</xdr:row>
      <xdr:rowOff>1752600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45796200"/>
          <a:ext cx="2628900" cy="17716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36</xdr:row>
      <xdr:rowOff>1828800</xdr:rowOff>
    </xdr:from>
    <xdr:to>
      <xdr:col>6</xdr:col>
      <xdr:colOff>2533650</xdr:colOff>
      <xdr:row>36</xdr:row>
      <xdr:rowOff>3600450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2195750"/>
          <a:ext cx="2533650" cy="1771650"/>
        </a:xfrm>
        <a:prstGeom prst="rect">
          <a:avLst/>
        </a:prstGeom>
      </xdr:spPr>
    </xdr:pic>
    <xdr:clientData/>
  </xdr:twoCellAnchor>
  <xdr:twoCellAnchor editAs="oneCell">
    <xdr:from>
      <xdr:col>6</xdr:col>
      <xdr:colOff>2514600</xdr:colOff>
      <xdr:row>36</xdr:row>
      <xdr:rowOff>1828800</xdr:rowOff>
    </xdr:from>
    <xdr:to>
      <xdr:col>6</xdr:col>
      <xdr:colOff>5086350</xdr:colOff>
      <xdr:row>37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42195750"/>
          <a:ext cx="2571750" cy="17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5029200</xdr:colOff>
      <xdr:row>36</xdr:row>
      <xdr:rowOff>1809750</xdr:rowOff>
    </xdr:from>
    <xdr:to>
      <xdr:col>6</xdr:col>
      <xdr:colOff>7486650</xdr:colOff>
      <xdr:row>37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42176700"/>
          <a:ext cx="24574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7467600</xdr:colOff>
      <xdr:row>36</xdr:row>
      <xdr:rowOff>1828800</xdr:rowOff>
    </xdr:from>
    <xdr:to>
      <xdr:col>7</xdr:col>
      <xdr:colOff>0</xdr:colOff>
      <xdr:row>37</xdr:row>
      <xdr:rowOff>19050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0" y="42195750"/>
          <a:ext cx="22669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1771650</xdr:colOff>
      <xdr:row>32</xdr:row>
      <xdr:rowOff>1752600</xdr:rowOff>
    </xdr:from>
    <xdr:to>
      <xdr:col>6</xdr:col>
      <xdr:colOff>3657600</xdr:colOff>
      <xdr:row>33</xdr:row>
      <xdr:rowOff>1790700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34861500"/>
          <a:ext cx="188595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3562350</xdr:colOff>
      <xdr:row>27</xdr:row>
      <xdr:rowOff>0</xdr:rowOff>
    </xdr:from>
    <xdr:to>
      <xdr:col>6</xdr:col>
      <xdr:colOff>5334000</xdr:colOff>
      <xdr:row>28</xdr:row>
      <xdr:rowOff>19050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8350" y="24060150"/>
          <a:ext cx="177165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1828800</xdr:colOff>
      <xdr:row>31</xdr:row>
      <xdr:rowOff>0</xdr:rowOff>
    </xdr:from>
    <xdr:to>
      <xdr:col>6</xdr:col>
      <xdr:colOff>3695700</xdr:colOff>
      <xdr:row>31</xdr:row>
      <xdr:rowOff>1714500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1299150"/>
          <a:ext cx="1866900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5791200</xdr:colOff>
      <xdr:row>34</xdr:row>
      <xdr:rowOff>0</xdr:rowOff>
    </xdr:from>
    <xdr:to>
      <xdr:col>6</xdr:col>
      <xdr:colOff>7696200</xdr:colOff>
      <xdr:row>35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200" y="36728400"/>
          <a:ext cx="190500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26</xdr:row>
      <xdr:rowOff>0</xdr:rowOff>
    </xdr:from>
    <xdr:to>
      <xdr:col>6</xdr:col>
      <xdr:colOff>2590800</xdr:colOff>
      <xdr:row>27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2250400"/>
          <a:ext cx="25717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1790700</xdr:colOff>
      <xdr:row>28</xdr:row>
      <xdr:rowOff>0</xdr:rowOff>
    </xdr:from>
    <xdr:to>
      <xdr:col>6</xdr:col>
      <xdr:colOff>3600450</xdr:colOff>
      <xdr:row>29</xdr:row>
      <xdr:rowOff>38100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5869900"/>
          <a:ext cx="180975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3600450</xdr:colOff>
      <xdr:row>28</xdr:row>
      <xdr:rowOff>0</xdr:rowOff>
    </xdr:from>
    <xdr:to>
      <xdr:col>6</xdr:col>
      <xdr:colOff>5410200</xdr:colOff>
      <xdr:row>29</xdr:row>
      <xdr:rowOff>38100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25869900"/>
          <a:ext cx="180975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3619500</xdr:colOff>
      <xdr:row>30</xdr:row>
      <xdr:rowOff>0</xdr:rowOff>
    </xdr:from>
    <xdr:to>
      <xdr:col>6</xdr:col>
      <xdr:colOff>6191250</xdr:colOff>
      <xdr:row>31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9489400"/>
          <a:ext cx="25717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6134100</xdr:colOff>
      <xdr:row>30</xdr:row>
      <xdr:rowOff>0</xdr:rowOff>
    </xdr:from>
    <xdr:to>
      <xdr:col>6</xdr:col>
      <xdr:colOff>8362950</xdr:colOff>
      <xdr:row>31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0" y="29489400"/>
          <a:ext cx="2228850" cy="1809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51"/>
  <sheetViews>
    <sheetView showGridLines="0" tabSelected="1" topLeftCell="A25" zoomScale="50" zoomScaleNormal="50" workbookViewId="0">
      <selection activeCell="I27" sqref="I27"/>
    </sheetView>
  </sheetViews>
  <sheetFormatPr defaultColWidth="9.140625" defaultRowHeight="15.6" customHeight="1"/>
  <cols>
    <col min="1" max="1" width="9.42578125" style="1" customWidth="1"/>
    <col min="2" max="2" width="23.42578125" style="1" customWidth="1"/>
    <col min="3" max="3" width="18.42578125" style="1" customWidth="1"/>
    <col min="4" max="4" width="14.85546875" style="1" customWidth="1"/>
    <col min="5" max="5" width="12.140625" style="1" customWidth="1"/>
    <col min="6" max="6" width="12.85546875" style="1" customWidth="1"/>
    <col min="7" max="7" width="145.85546875" style="1" customWidth="1"/>
    <col min="8" max="8" width="32.42578125" style="1" customWidth="1"/>
    <col min="9" max="9" width="95.140625" style="97" customWidth="1"/>
    <col min="10" max="10" width="47.42578125" style="1" customWidth="1"/>
    <col min="11" max="231" width="9.140625" style="1" customWidth="1"/>
  </cols>
  <sheetData>
    <row r="1" spans="1:10" ht="15.6" customHeight="1">
      <c r="A1" s="2"/>
      <c r="B1" s="2"/>
      <c r="C1" s="2"/>
      <c r="D1" s="2"/>
      <c r="E1" s="2"/>
      <c r="F1" s="2"/>
      <c r="G1" s="2"/>
      <c r="H1" s="83"/>
      <c r="J1" s="97"/>
    </row>
    <row r="2" spans="1:10" ht="15.6" customHeight="1">
      <c r="A2" s="2"/>
      <c r="B2" s="2"/>
      <c r="C2" s="2"/>
      <c r="D2" s="2"/>
      <c r="E2" s="2"/>
      <c r="F2" s="2"/>
      <c r="G2" s="2"/>
      <c r="H2" s="83"/>
      <c r="J2" s="97"/>
    </row>
    <row r="3" spans="1:10" ht="20.100000000000001" customHeight="1">
      <c r="A3" s="2"/>
      <c r="B3" s="2"/>
      <c r="C3" s="2"/>
      <c r="D3" s="2"/>
      <c r="E3" s="2"/>
      <c r="F3" s="2"/>
      <c r="G3" s="2"/>
      <c r="H3" s="84"/>
      <c r="J3" s="97"/>
    </row>
    <row r="4" spans="1:10" ht="24.95" customHeight="1">
      <c r="A4" s="4"/>
      <c r="B4" s="2"/>
      <c r="C4" s="5"/>
      <c r="D4" s="2"/>
      <c r="E4" s="2"/>
      <c r="F4" s="2"/>
      <c r="G4" s="6" t="s">
        <v>0</v>
      </c>
      <c r="H4" s="85"/>
      <c r="J4" s="97"/>
    </row>
    <row r="5" spans="1:10" ht="24.95" customHeight="1">
      <c r="A5" s="7"/>
      <c r="B5" s="2"/>
      <c r="C5" s="5"/>
      <c r="D5" s="2"/>
      <c r="E5" s="2"/>
      <c r="F5" s="2"/>
      <c r="G5" s="6" t="s">
        <v>1</v>
      </c>
      <c r="H5" s="85"/>
      <c r="J5" s="97"/>
    </row>
    <row r="6" spans="1:10" ht="24.95" customHeight="1">
      <c r="A6" s="7"/>
      <c r="B6" s="2"/>
      <c r="C6" s="5"/>
      <c r="D6" s="2"/>
      <c r="E6" s="2"/>
      <c r="F6" s="2"/>
      <c r="G6" s="6" t="s">
        <v>2</v>
      </c>
      <c r="H6" s="85"/>
      <c r="J6" s="97"/>
    </row>
    <row r="7" spans="1:10" ht="24.95" customHeight="1">
      <c r="A7" s="7"/>
      <c r="B7" s="2"/>
      <c r="C7" s="5"/>
      <c r="D7" s="2"/>
      <c r="E7" s="2"/>
      <c r="F7" s="2"/>
      <c r="G7" s="6" t="s">
        <v>3</v>
      </c>
      <c r="H7" s="85"/>
      <c r="J7" s="97"/>
    </row>
    <row r="8" spans="1:10" ht="24.95" customHeight="1">
      <c r="A8" s="7"/>
      <c r="B8" s="5"/>
      <c r="C8" s="5"/>
      <c r="D8" s="5"/>
      <c r="E8" s="5"/>
      <c r="F8" s="5"/>
      <c r="G8" s="6" t="s">
        <v>4</v>
      </c>
      <c r="H8" s="85"/>
      <c r="J8" s="97"/>
    </row>
    <row r="9" spans="1:10" ht="24.95" customHeight="1">
      <c r="A9" s="7"/>
      <c r="B9" s="5"/>
      <c r="C9" s="5"/>
      <c r="D9" s="5"/>
      <c r="E9" s="5"/>
      <c r="F9" s="5"/>
      <c r="G9" s="6" t="s">
        <v>5</v>
      </c>
      <c r="H9" s="85"/>
      <c r="J9" s="97"/>
    </row>
    <row r="10" spans="1:10" ht="24.95" customHeight="1">
      <c r="A10" s="7"/>
      <c r="B10" s="5"/>
      <c r="C10" s="5"/>
      <c r="D10" s="5"/>
      <c r="E10" s="5"/>
      <c r="F10" s="5"/>
      <c r="G10" s="6" t="s">
        <v>6</v>
      </c>
      <c r="H10" s="85"/>
      <c r="J10" s="97"/>
    </row>
    <row r="11" spans="1:10" ht="24.95" customHeight="1">
      <c r="A11" s="2"/>
      <c r="B11" s="2"/>
      <c r="C11" s="5"/>
      <c r="D11" s="2"/>
      <c r="E11" s="2"/>
      <c r="F11" s="2"/>
      <c r="G11" s="6" t="s">
        <v>7</v>
      </c>
      <c r="H11" s="85"/>
      <c r="J11" s="97"/>
    </row>
    <row r="12" spans="1:10" ht="24.95" customHeight="1">
      <c r="A12" s="3"/>
      <c r="B12" s="3"/>
      <c r="C12" s="8"/>
      <c r="D12" s="3"/>
      <c r="E12" s="3"/>
      <c r="F12" s="3"/>
      <c r="G12" s="3"/>
      <c r="H12" s="86"/>
      <c r="J12" s="97"/>
    </row>
    <row r="13" spans="1:10" ht="21.95" customHeight="1">
      <c r="A13" s="103" t="s">
        <v>8</v>
      </c>
      <c r="B13" s="103" t="s">
        <v>9</v>
      </c>
      <c r="C13" s="103" t="s">
        <v>10</v>
      </c>
      <c r="D13" s="103" t="s">
        <v>11</v>
      </c>
      <c r="E13" s="103" t="s">
        <v>12</v>
      </c>
      <c r="F13" s="103" t="s">
        <v>13</v>
      </c>
      <c r="G13" s="103" t="s">
        <v>14</v>
      </c>
      <c r="H13" s="105" t="s">
        <v>134</v>
      </c>
      <c r="J13" s="97"/>
    </row>
    <row r="14" spans="1:10" ht="29.25" customHeight="1">
      <c r="A14" s="104"/>
      <c r="B14" s="104"/>
      <c r="C14" s="104"/>
      <c r="D14" s="103"/>
      <c r="E14" s="103"/>
      <c r="F14" s="103"/>
      <c r="G14" s="104"/>
      <c r="H14" s="106"/>
      <c r="J14" s="97"/>
    </row>
    <row r="15" spans="1:10" ht="52.5" customHeight="1">
      <c r="A15" s="104"/>
      <c r="B15" s="104"/>
      <c r="C15" s="104"/>
      <c r="D15" s="103"/>
      <c r="E15" s="103"/>
      <c r="F15" s="103"/>
      <c r="G15" s="104"/>
      <c r="H15" s="106"/>
      <c r="J15" s="97"/>
    </row>
    <row r="16" spans="1:10" ht="44.1" customHeight="1">
      <c r="A16" s="104"/>
      <c r="B16" s="104"/>
      <c r="C16" s="104"/>
      <c r="D16" s="103"/>
      <c r="E16" s="103"/>
      <c r="F16" s="103"/>
      <c r="G16" s="104"/>
      <c r="H16" s="106"/>
      <c r="J16" s="97"/>
    </row>
    <row r="17" spans="1:231" ht="42" customHeight="1">
      <c r="A17" s="104"/>
      <c r="B17" s="104"/>
      <c r="C17" s="104"/>
      <c r="D17" s="103"/>
      <c r="E17" s="103"/>
      <c r="F17" s="103"/>
      <c r="G17" s="104"/>
      <c r="H17" s="106"/>
      <c r="I17" s="98" t="s">
        <v>150</v>
      </c>
      <c r="J17" s="97"/>
    </row>
    <row r="18" spans="1:231" ht="141.75" customHeight="1">
      <c r="A18" s="68">
        <v>4</v>
      </c>
      <c r="B18" s="111" t="s">
        <v>21</v>
      </c>
      <c r="C18" s="113" t="s">
        <v>22</v>
      </c>
      <c r="D18" s="9" t="s">
        <v>23</v>
      </c>
      <c r="E18" s="12" t="s">
        <v>17</v>
      </c>
      <c r="F18" s="72" t="s">
        <v>19</v>
      </c>
      <c r="G18" s="13"/>
      <c r="H18" s="87"/>
      <c r="J18" s="97"/>
    </row>
    <row r="19" spans="1:231" ht="141.75" customHeight="1">
      <c r="A19" s="68">
        <v>5</v>
      </c>
      <c r="B19" s="112"/>
      <c r="C19" s="114"/>
      <c r="D19" s="9" t="s">
        <v>20</v>
      </c>
      <c r="E19" s="12" t="s">
        <v>17</v>
      </c>
      <c r="F19" s="72" t="s">
        <v>19</v>
      </c>
      <c r="G19" s="13"/>
      <c r="H19" s="88">
        <v>1110</v>
      </c>
      <c r="I19" s="99" t="s">
        <v>151</v>
      </c>
      <c r="J19" s="97"/>
    </row>
    <row r="20" spans="1:231" ht="141.75" customHeight="1">
      <c r="A20" s="68">
        <v>6</v>
      </c>
      <c r="B20" s="10" t="s">
        <v>24</v>
      </c>
      <c r="C20" s="11" t="s">
        <v>25</v>
      </c>
      <c r="D20" s="9" t="s">
        <v>20</v>
      </c>
      <c r="E20" s="12" t="s">
        <v>17</v>
      </c>
      <c r="F20" s="72" t="s">
        <v>18</v>
      </c>
      <c r="G20" s="13"/>
      <c r="H20" s="88">
        <v>1110</v>
      </c>
      <c r="I20" s="99" t="s">
        <v>152</v>
      </c>
      <c r="J20" s="97"/>
    </row>
    <row r="21" spans="1:231" ht="141.75" customHeight="1">
      <c r="A21" s="69">
        <v>15</v>
      </c>
      <c r="B21" s="109" t="s">
        <v>26</v>
      </c>
      <c r="C21" s="11" t="s">
        <v>25</v>
      </c>
      <c r="D21" s="11" t="s">
        <v>27</v>
      </c>
      <c r="E21" s="11" t="s">
        <v>17</v>
      </c>
      <c r="F21" s="71" t="s">
        <v>18</v>
      </c>
      <c r="G21" s="16"/>
      <c r="H21" s="89">
        <v>1110</v>
      </c>
      <c r="I21" s="99" t="s">
        <v>152</v>
      </c>
      <c r="J21" s="97"/>
    </row>
    <row r="22" spans="1:231" ht="141.75" customHeight="1">
      <c r="A22" s="69">
        <v>16</v>
      </c>
      <c r="B22" s="110"/>
      <c r="C22" s="80" t="s">
        <v>25</v>
      </c>
      <c r="D22" s="11" t="s">
        <v>16</v>
      </c>
      <c r="E22" s="11" t="s">
        <v>17</v>
      </c>
      <c r="F22" s="71" t="s">
        <v>18</v>
      </c>
      <c r="G22" s="16"/>
      <c r="H22" s="89">
        <v>1110</v>
      </c>
      <c r="I22" s="99" t="s">
        <v>152</v>
      </c>
      <c r="J22" s="97"/>
    </row>
    <row r="23" spans="1:231" ht="141.75" customHeight="1">
      <c r="A23" s="69">
        <v>27</v>
      </c>
      <c r="B23" s="14">
        <v>117805</v>
      </c>
      <c r="C23" s="11" t="s">
        <v>35</v>
      </c>
      <c r="D23" s="11" t="s">
        <v>36</v>
      </c>
      <c r="E23" s="100" t="s">
        <v>159</v>
      </c>
      <c r="F23" s="71" t="s">
        <v>133</v>
      </c>
      <c r="G23" s="17"/>
      <c r="H23" s="89">
        <v>670</v>
      </c>
      <c r="I23" s="99" t="s">
        <v>153</v>
      </c>
      <c r="J23" s="97"/>
    </row>
    <row r="24" spans="1:231" ht="141.75" customHeight="1">
      <c r="A24" s="69">
        <v>30</v>
      </c>
      <c r="B24" s="14">
        <v>217321</v>
      </c>
      <c r="C24" s="11" t="s">
        <v>38</v>
      </c>
      <c r="D24" s="11" t="s">
        <v>39</v>
      </c>
      <c r="E24" s="11" t="s">
        <v>17</v>
      </c>
      <c r="F24" s="71" t="s">
        <v>132</v>
      </c>
      <c r="G24" s="17"/>
      <c r="H24" s="90">
        <v>780</v>
      </c>
      <c r="I24" s="99" t="s">
        <v>154</v>
      </c>
      <c r="J24" s="97"/>
    </row>
    <row r="25" spans="1:231" ht="141.75" customHeight="1">
      <c r="A25" s="70"/>
      <c r="B25" s="14"/>
      <c r="C25" s="18"/>
      <c r="D25" s="19"/>
      <c r="E25" s="18"/>
      <c r="F25" s="73"/>
      <c r="G25" s="20"/>
      <c r="H25" s="91"/>
      <c r="J25" s="97"/>
    </row>
    <row r="26" spans="1:231" ht="141.75" customHeight="1">
      <c r="A26" s="69">
        <v>37</v>
      </c>
      <c r="B26" s="14">
        <v>120614</v>
      </c>
      <c r="C26" s="11" t="s">
        <v>40</v>
      </c>
      <c r="D26" s="11" t="s">
        <v>41</v>
      </c>
      <c r="E26" s="82" t="s">
        <v>159</v>
      </c>
      <c r="F26" s="71" t="s">
        <v>132</v>
      </c>
      <c r="G26" s="17"/>
      <c r="H26" s="89">
        <v>1380</v>
      </c>
      <c r="I26" s="99" t="s">
        <v>155</v>
      </c>
      <c r="J26" s="97"/>
    </row>
    <row r="27" spans="1:231" ht="141.75" customHeight="1">
      <c r="A27" s="69">
        <v>38</v>
      </c>
      <c r="B27" s="81" t="s">
        <v>42</v>
      </c>
      <c r="C27" s="11" t="s">
        <v>40</v>
      </c>
      <c r="D27" s="11"/>
      <c r="E27" s="15"/>
      <c r="F27" s="12"/>
      <c r="G27" s="17"/>
      <c r="H27" s="89" t="s">
        <v>160</v>
      </c>
      <c r="I27" s="99" t="s">
        <v>155</v>
      </c>
      <c r="J27" s="97"/>
    </row>
    <row r="28" spans="1:231" ht="141.75" customHeight="1">
      <c r="A28" s="69">
        <v>39</v>
      </c>
      <c r="B28" s="101" t="s">
        <v>42</v>
      </c>
      <c r="C28" s="11" t="s">
        <v>43</v>
      </c>
      <c r="D28" s="11" t="s">
        <v>44</v>
      </c>
      <c r="E28" s="11" t="s">
        <v>17</v>
      </c>
      <c r="F28" s="12"/>
      <c r="G28" s="17"/>
      <c r="H28" s="89">
        <v>1380</v>
      </c>
      <c r="I28" s="99" t="s">
        <v>155</v>
      </c>
      <c r="J28" s="97"/>
    </row>
    <row r="29" spans="1:231" ht="141.75" customHeight="1">
      <c r="A29" s="69">
        <v>40</v>
      </c>
      <c r="B29" s="10" t="s">
        <v>45</v>
      </c>
      <c r="C29" s="11" t="s">
        <v>46</v>
      </c>
      <c r="D29" s="11" t="s">
        <v>47</v>
      </c>
      <c r="E29" s="100" t="s">
        <v>17</v>
      </c>
      <c r="F29" s="12"/>
      <c r="G29" s="17"/>
      <c r="H29" s="92" t="s">
        <v>148</v>
      </c>
      <c r="I29" s="99" t="s">
        <v>155</v>
      </c>
      <c r="J29" s="97"/>
    </row>
    <row r="30" spans="1:231" ht="141.75" customHeight="1">
      <c r="A30" s="69">
        <v>41</v>
      </c>
      <c r="B30" s="10" t="s">
        <v>48</v>
      </c>
      <c r="C30" s="11" t="s">
        <v>49</v>
      </c>
      <c r="D30" s="11" t="s">
        <v>50</v>
      </c>
      <c r="E30" s="100" t="s">
        <v>159</v>
      </c>
      <c r="F30" s="12"/>
      <c r="G30" s="17"/>
      <c r="H30" s="92" t="s">
        <v>149</v>
      </c>
      <c r="I30" s="99" t="s">
        <v>155</v>
      </c>
      <c r="J30" s="97"/>
    </row>
    <row r="31" spans="1:231" ht="141.75" customHeight="1">
      <c r="A31" s="69"/>
      <c r="B31" s="79" t="s">
        <v>123</v>
      </c>
      <c r="C31" s="80" t="s">
        <v>135</v>
      </c>
      <c r="D31" s="80"/>
      <c r="E31" s="82" t="s">
        <v>17</v>
      </c>
      <c r="F31" s="12"/>
      <c r="G31" s="17"/>
      <c r="H31" s="93">
        <v>1660</v>
      </c>
      <c r="I31" s="99" t="s">
        <v>155</v>
      </c>
      <c r="J31" s="9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  <c r="ER31" s="67"/>
      <c r="ES31" s="67"/>
      <c r="ET31" s="67"/>
      <c r="EU31" s="67"/>
      <c r="EV31" s="67"/>
      <c r="EW31" s="67"/>
      <c r="EX31" s="67"/>
      <c r="EY31" s="67"/>
      <c r="EZ31" s="67"/>
      <c r="FA31" s="67"/>
      <c r="FB31" s="67"/>
      <c r="FC31" s="67"/>
      <c r="FD31" s="67"/>
      <c r="FE31" s="67"/>
      <c r="FF31" s="67"/>
      <c r="FG31" s="67"/>
      <c r="FH31" s="67"/>
      <c r="FI31" s="67"/>
      <c r="FJ31" s="67"/>
      <c r="FK31" s="67"/>
      <c r="FL31" s="67"/>
      <c r="FM31" s="67"/>
      <c r="FN31" s="67"/>
      <c r="FO31" s="67"/>
      <c r="FP31" s="67"/>
      <c r="FQ31" s="67"/>
      <c r="FR31" s="67"/>
      <c r="FS31" s="67"/>
      <c r="FT31" s="67"/>
      <c r="FU31" s="67"/>
      <c r="FV31" s="67"/>
      <c r="FW31" s="67"/>
      <c r="FX31" s="67"/>
      <c r="FY31" s="67"/>
      <c r="FZ31" s="67"/>
      <c r="GA31" s="67"/>
      <c r="GB31" s="67"/>
      <c r="GC31" s="67"/>
      <c r="GD31" s="67"/>
      <c r="GE31" s="67"/>
      <c r="GF31" s="67"/>
      <c r="GG31" s="67"/>
      <c r="GH31" s="67"/>
      <c r="GI31" s="67"/>
      <c r="GJ31" s="67"/>
      <c r="GK31" s="67"/>
      <c r="GL31" s="67"/>
      <c r="GM31" s="67"/>
      <c r="GN31" s="67"/>
      <c r="GO31" s="67"/>
      <c r="GP31" s="67"/>
      <c r="GQ31" s="67"/>
      <c r="GR31" s="67"/>
      <c r="GS31" s="67"/>
      <c r="GT31" s="67"/>
      <c r="GU31" s="67"/>
      <c r="GV31" s="67"/>
      <c r="GW31" s="67"/>
      <c r="GX31" s="67"/>
      <c r="GY31" s="67"/>
      <c r="GZ31" s="67"/>
      <c r="HA31" s="67"/>
      <c r="HB31" s="67"/>
      <c r="HC31" s="67"/>
      <c r="HD31" s="67"/>
      <c r="HE31" s="67"/>
      <c r="HF31" s="67"/>
      <c r="HG31" s="67"/>
      <c r="HH31" s="67"/>
      <c r="HI31" s="67"/>
      <c r="HJ31" s="67"/>
      <c r="HK31" s="67"/>
      <c r="HL31" s="67"/>
      <c r="HM31" s="67"/>
      <c r="HN31" s="67"/>
      <c r="HO31" s="67"/>
      <c r="HP31" s="67"/>
      <c r="HQ31" s="67"/>
      <c r="HR31" s="67"/>
      <c r="HS31" s="67"/>
      <c r="HT31" s="67"/>
      <c r="HU31" s="67"/>
      <c r="HV31" s="67"/>
      <c r="HW31" s="67"/>
    </row>
    <row r="32" spans="1:231" ht="141.75" customHeight="1">
      <c r="A32" s="69">
        <v>42</v>
      </c>
      <c r="B32" s="10" t="s">
        <v>51</v>
      </c>
      <c r="C32" s="11" t="s">
        <v>52</v>
      </c>
      <c r="D32" s="11" t="s">
        <v>53</v>
      </c>
      <c r="E32" s="100" t="s">
        <v>159</v>
      </c>
      <c r="F32" s="12"/>
      <c r="G32" s="17"/>
      <c r="H32" s="93">
        <v>1660</v>
      </c>
      <c r="I32" s="99" t="s">
        <v>155</v>
      </c>
      <c r="J32" s="97"/>
    </row>
    <row r="33" spans="1:231" ht="141.75" customHeight="1">
      <c r="A33" s="69">
        <v>43</v>
      </c>
      <c r="B33" s="10" t="s">
        <v>54</v>
      </c>
      <c r="C33" s="11" t="s">
        <v>55</v>
      </c>
      <c r="D33" s="11" t="s">
        <v>56</v>
      </c>
      <c r="E33" s="11" t="s">
        <v>17</v>
      </c>
      <c r="F33" s="12"/>
      <c r="G33" s="17"/>
      <c r="H33" s="93">
        <v>1940</v>
      </c>
      <c r="I33" s="99" t="s">
        <v>155</v>
      </c>
      <c r="J33" s="97"/>
    </row>
    <row r="34" spans="1:231" ht="141.75" customHeight="1">
      <c r="A34" s="69">
        <v>44</v>
      </c>
      <c r="B34" s="10" t="s">
        <v>57</v>
      </c>
      <c r="C34" s="11" t="s">
        <v>58</v>
      </c>
      <c r="D34" s="11" t="s">
        <v>59</v>
      </c>
      <c r="E34" s="11" t="s">
        <v>17</v>
      </c>
      <c r="F34" s="12"/>
      <c r="G34" s="17"/>
      <c r="H34" s="93">
        <v>1380</v>
      </c>
      <c r="I34" s="99" t="s">
        <v>155</v>
      </c>
      <c r="J34" s="97"/>
    </row>
    <row r="35" spans="1:231" ht="141.75" customHeight="1">
      <c r="A35" s="69">
        <v>45</v>
      </c>
      <c r="B35" s="10" t="s">
        <v>60</v>
      </c>
      <c r="C35" s="11" t="s">
        <v>61</v>
      </c>
      <c r="D35" s="11" t="s">
        <v>62</v>
      </c>
      <c r="E35" s="11" t="s">
        <v>17</v>
      </c>
      <c r="F35" s="12"/>
      <c r="G35" s="17"/>
      <c r="H35" s="93">
        <v>830</v>
      </c>
      <c r="I35" s="99" t="s">
        <v>155</v>
      </c>
      <c r="J35" s="97"/>
    </row>
    <row r="36" spans="1:231" ht="143.25" customHeight="1">
      <c r="A36" s="69">
        <v>46</v>
      </c>
      <c r="B36" s="10" t="s">
        <v>63</v>
      </c>
      <c r="C36" s="11" t="s">
        <v>64</v>
      </c>
      <c r="D36" s="11"/>
      <c r="E36" s="102" t="s">
        <v>159</v>
      </c>
      <c r="F36" s="12"/>
      <c r="G36" s="17"/>
      <c r="H36" s="93">
        <v>830</v>
      </c>
      <c r="I36" s="99" t="s">
        <v>155</v>
      </c>
      <c r="J36" s="97"/>
    </row>
    <row r="37" spans="1:231" ht="284.25" customHeight="1">
      <c r="A37" s="76"/>
      <c r="B37" s="79" t="s">
        <v>136</v>
      </c>
      <c r="C37" s="100" t="s">
        <v>142</v>
      </c>
      <c r="D37" s="80"/>
      <c r="E37" s="77" t="s">
        <v>159</v>
      </c>
      <c r="F37" s="78"/>
      <c r="G37" s="17"/>
      <c r="H37" s="93">
        <v>1420</v>
      </c>
      <c r="I37" s="99" t="s">
        <v>156</v>
      </c>
      <c r="J37" s="9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</row>
    <row r="38" spans="1:231" ht="143.25" customHeight="1">
      <c r="A38" s="76"/>
      <c r="B38" s="79" t="s">
        <v>137</v>
      </c>
      <c r="C38" s="80" t="s">
        <v>143</v>
      </c>
      <c r="D38" s="80"/>
      <c r="E38" s="77" t="s">
        <v>17</v>
      </c>
      <c r="F38" s="78"/>
      <c r="G38" s="17"/>
      <c r="H38" s="93">
        <v>1420</v>
      </c>
      <c r="I38" s="99" t="s">
        <v>156</v>
      </c>
      <c r="J38" s="9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</row>
    <row r="39" spans="1:231" ht="252.75" customHeight="1">
      <c r="A39" s="76"/>
      <c r="B39" s="79" t="s">
        <v>138</v>
      </c>
      <c r="C39" s="100" t="s">
        <v>144</v>
      </c>
      <c r="D39" s="80"/>
      <c r="E39" s="77" t="s">
        <v>159</v>
      </c>
      <c r="F39" s="78"/>
      <c r="G39" s="17"/>
      <c r="H39" s="93">
        <v>1940</v>
      </c>
      <c r="I39" s="99" t="s">
        <v>157</v>
      </c>
      <c r="J39" s="9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</row>
    <row r="40" spans="1:231" ht="143.25" customHeight="1">
      <c r="A40" s="76"/>
      <c r="B40" s="79" t="s">
        <v>139</v>
      </c>
      <c r="C40" s="80" t="s">
        <v>145</v>
      </c>
      <c r="D40" s="80"/>
      <c r="E40" s="77" t="s">
        <v>17</v>
      </c>
      <c r="F40" s="78"/>
      <c r="G40" s="17"/>
      <c r="H40" s="93">
        <v>1940</v>
      </c>
      <c r="I40" s="99" t="s">
        <v>157</v>
      </c>
      <c r="J40" s="9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67"/>
      <c r="GH40" s="67"/>
      <c r="GI40" s="67"/>
      <c r="GJ40" s="67"/>
      <c r="GK40" s="67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</row>
    <row r="41" spans="1:231" ht="143.25" customHeight="1">
      <c r="A41" s="76"/>
      <c r="B41" s="79" t="s">
        <v>140</v>
      </c>
      <c r="C41" s="100" t="s">
        <v>146</v>
      </c>
      <c r="D41" s="80"/>
      <c r="E41" s="77" t="s">
        <v>159</v>
      </c>
      <c r="F41" s="78"/>
      <c r="G41" s="17"/>
      <c r="H41" s="93">
        <v>1250</v>
      </c>
      <c r="I41" s="99" t="s">
        <v>158</v>
      </c>
      <c r="J41" s="9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</row>
    <row r="42" spans="1:231" ht="143.25" customHeight="1">
      <c r="A42" s="76"/>
      <c r="B42" s="79" t="s">
        <v>141</v>
      </c>
      <c r="C42" s="80" t="s">
        <v>147</v>
      </c>
      <c r="D42" s="80"/>
      <c r="E42" s="77" t="s">
        <v>17</v>
      </c>
      <c r="F42" s="78"/>
      <c r="G42" s="17"/>
      <c r="H42" s="93">
        <v>1250</v>
      </c>
      <c r="I42" s="99" t="s">
        <v>158</v>
      </c>
      <c r="J42" s="9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  <c r="DQ42" s="67"/>
      <c r="DR42" s="67"/>
      <c r="DS42" s="67"/>
      <c r="DT42" s="67"/>
      <c r="DU42" s="67"/>
      <c r="DV42" s="67"/>
      <c r="DW42" s="67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</row>
    <row r="43" spans="1:231" ht="143.25" customHeight="1">
      <c r="A43" s="76"/>
      <c r="B43" s="74"/>
      <c r="C43" s="75"/>
      <c r="D43" s="75"/>
      <c r="E43" s="77"/>
      <c r="F43" s="78"/>
      <c r="G43" s="17"/>
      <c r="H43" s="93"/>
      <c r="J43" s="9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</row>
    <row r="44" spans="1:231" ht="39.950000000000003" customHeight="1">
      <c r="A44" s="9" t="s">
        <v>65</v>
      </c>
      <c r="B44" s="9" t="s">
        <v>66</v>
      </c>
      <c r="C44" s="21"/>
      <c r="D44" s="22"/>
      <c r="E44" s="107"/>
      <c r="F44" s="108"/>
      <c r="G44" s="23"/>
      <c r="H44" s="94"/>
      <c r="J44" s="97"/>
    </row>
    <row r="45" spans="1:231" ht="39.950000000000003" customHeight="1">
      <c r="A45" s="24"/>
      <c r="B45" s="24"/>
      <c r="C45" s="25"/>
      <c r="D45" s="26"/>
      <c r="E45" s="27"/>
      <c r="F45" s="27"/>
      <c r="G45" s="27"/>
      <c r="H45" s="95"/>
      <c r="J45" s="97"/>
    </row>
    <row r="46" spans="1:231" ht="20.100000000000001" customHeight="1">
      <c r="A46" s="28"/>
      <c r="B46" s="28"/>
      <c r="C46" s="29"/>
      <c r="D46" s="28"/>
      <c r="E46" s="28"/>
      <c r="F46" s="28"/>
      <c r="G46" s="28"/>
      <c r="H46" s="96"/>
      <c r="J46" s="97"/>
    </row>
    <row r="47" spans="1:231" ht="20.100000000000001" customHeight="1">
      <c r="A47" s="2"/>
      <c r="B47" s="30"/>
      <c r="C47" s="31"/>
      <c r="D47" s="30"/>
      <c r="E47" s="2"/>
      <c r="F47" s="2"/>
      <c r="G47" s="2"/>
      <c r="H47" s="83"/>
      <c r="J47" s="97"/>
    </row>
    <row r="48" spans="1:231" ht="15.6" customHeight="1">
      <c r="A48" s="2"/>
      <c r="B48" s="2"/>
      <c r="C48" s="2"/>
      <c r="D48" s="2"/>
      <c r="E48" s="2"/>
      <c r="F48" s="2"/>
      <c r="G48" s="2"/>
      <c r="H48" s="83"/>
      <c r="J48" s="97"/>
    </row>
    <row r="49" spans="1:10" ht="24.95" customHeight="1">
      <c r="A49" s="2"/>
      <c r="B49" s="32"/>
      <c r="C49" s="31"/>
      <c r="D49" s="2"/>
      <c r="E49" s="2"/>
      <c r="F49" s="2"/>
      <c r="G49" s="2"/>
      <c r="H49" s="83"/>
      <c r="J49" s="97"/>
    </row>
    <row r="50" spans="1:10" ht="20.100000000000001" customHeight="1">
      <c r="A50" s="2"/>
      <c r="B50" s="30"/>
      <c r="C50" s="31"/>
      <c r="D50" s="30"/>
      <c r="E50" s="30"/>
      <c r="F50" s="2"/>
      <c r="G50" s="2"/>
      <c r="H50" s="83"/>
      <c r="J50" s="97"/>
    </row>
    <row r="51" spans="1:10" ht="20.100000000000001" customHeight="1">
      <c r="A51" s="2"/>
      <c r="B51" s="30"/>
      <c r="C51" s="2"/>
      <c r="D51" s="2"/>
      <c r="E51" s="2"/>
      <c r="F51" s="2"/>
      <c r="G51" s="2"/>
      <c r="H51" s="83"/>
      <c r="J51" s="97"/>
    </row>
  </sheetData>
  <mergeCells count="12">
    <mergeCell ref="B21:B22"/>
    <mergeCell ref="D13:D17"/>
    <mergeCell ref="B18:B19"/>
    <mergeCell ref="A13:A17"/>
    <mergeCell ref="C18:C19"/>
    <mergeCell ref="B13:B17"/>
    <mergeCell ref="G13:G17"/>
    <mergeCell ref="F13:F17"/>
    <mergeCell ref="C13:C17"/>
    <mergeCell ref="H13:H17"/>
    <mergeCell ref="E44:F44"/>
    <mergeCell ref="E13:E17"/>
  </mergeCells>
  <pageMargins left="0.27559055118110237" right="0.15748031496062992" top="0.31496062992125984" bottom="0.19685039370078741" header="0.39370078740157483" footer="0.19685039370078741"/>
  <pageSetup scale="23" orientation="landscape" r:id="rId1"/>
  <headerFooter>
    <oddFooter>&amp;R&amp;"Calibri,Regular"&amp;11&amp;K000000&amp;18&amp;P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0"/>
  <sheetViews>
    <sheetView showGridLines="0" workbookViewId="0"/>
  </sheetViews>
  <sheetFormatPr defaultColWidth="8.85546875" defaultRowHeight="12.6" customHeight="1"/>
  <cols>
    <col min="1" max="1" width="8.85546875" style="33" customWidth="1"/>
    <col min="2" max="2" width="25.85546875" style="33" customWidth="1"/>
    <col min="3" max="3" width="41.85546875" style="33" customWidth="1"/>
    <col min="4" max="4" width="17" style="33" customWidth="1"/>
    <col min="5" max="5" width="16.5703125" style="33" customWidth="1"/>
    <col min="6" max="6" width="14.42578125" style="33" customWidth="1"/>
    <col min="7" max="7" width="15.140625" style="33" customWidth="1"/>
    <col min="8" max="8" width="11" style="33" customWidth="1"/>
    <col min="9" max="10" width="10.5703125" style="33" customWidth="1"/>
    <col min="11" max="11" width="17.42578125" style="33" customWidth="1"/>
    <col min="12" max="12" width="19.42578125" style="33" customWidth="1"/>
    <col min="13" max="15" width="17.140625" style="33" customWidth="1"/>
    <col min="16" max="16" width="16.140625" style="33" customWidth="1"/>
    <col min="17" max="17" width="20.85546875" style="33" customWidth="1"/>
    <col min="18" max="19" width="9.140625" style="33" customWidth="1"/>
    <col min="20" max="20" width="13" style="33" customWidth="1"/>
    <col min="21" max="27" width="9.140625" style="33" customWidth="1"/>
    <col min="28" max="256" width="8.85546875" style="33" customWidth="1"/>
  </cols>
  <sheetData>
    <row r="1" spans="1:27" ht="1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5"/>
      <c r="Z1" s="34"/>
      <c r="AA1" s="34"/>
    </row>
    <row r="2" spans="1:27" ht="43.5" customHeight="1">
      <c r="A2" s="154" t="s">
        <v>67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34"/>
      <c r="V2" s="34"/>
      <c r="W2" s="34"/>
      <c r="X2" s="34"/>
      <c r="Y2" s="34"/>
      <c r="Z2" s="34"/>
      <c r="AA2" s="34"/>
    </row>
    <row r="3" spans="1:27" ht="24.95" customHeight="1">
      <c r="A3" s="34"/>
      <c r="B3" s="36" t="s">
        <v>68</v>
      </c>
      <c r="C3" s="37"/>
      <c r="D3" s="38"/>
      <c r="E3" s="39"/>
      <c r="F3" s="39"/>
      <c r="G3" s="39"/>
      <c r="H3" s="39"/>
      <c r="I3" s="39"/>
      <c r="J3" s="39"/>
      <c r="K3" s="126"/>
      <c r="L3" s="126"/>
      <c r="M3" s="126"/>
      <c r="N3" s="40"/>
      <c r="O3" s="125"/>
      <c r="P3" s="124"/>
      <c r="Q3" s="41"/>
      <c r="R3" s="34"/>
      <c r="S3" s="34"/>
      <c r="T3" s="34"/>
      <c r="U3" s="34"/>
      <c r="V3" s="34"/>
      <c r="W3" s="34"/>
      <c r="X3" s="34"/>
      <c r="Y3" s="34"/>
      <c r="Z3" s="34"/>
      <c r="AA3" s="34"/>
    </row>
    <row r="4" spans="1:27" ht="15.6" customHeight="1">
      <c r="A4" s="34"/>
      <c r="B4" s="42"/>
      <c r="C4" s="34"/>
      <c r="D4" s="42"/>
      <c r="E4" s="115"/>
      <c r="F4" s="115"/>
      <c r="G4" s="115"/>
      <c r="H4" s="43"/>
      <c r="I4" s="43"/>
      <c r="J4" s="43"/>
      <c r="K4" s="42"/>
      <c r="L4" s="42"/>
      <c r="M4" s="42"/>
      <c r="N4" s="42"/>
      <c r="O4" s="125"/>
      <c r="P4" s="124"/>
      <c r="Q4" s="42"/>
      <c r="R4" s="34"/>
      <c r="S4" s="34"/>
      <c r="T4" s="34"/>
      <c r="U4" s="34"/>
      <c r="V4" s="34"/>
      <c r="W4" s="34"/>
      <c r="X4" s="34"/>
      <c r="Y4" s="34"/>
      <c r="Z4" s="34"/>
      <c r="AA4" s="34"/>
    </row>
    <row r="5" spans="1:27" ht="15.6" customHeight="1">
      <c r="A5" s="34"/>
      <c r="B5" s="42"/>
      <c r="C5" s="34"/>
      <c r="D5" s="42"/>
      <c r="E5" s="43"/>
      <c r="F5" s="43"/>
      <c r="G5" s="43"/>
      <c r="H5" s="43"/>
      <c r="I5" s="43"/>
      <c r="J5" s="43"/>
      <c r="K5" s="42"/>
      <c r="L5" s="42"/>
      <c r="M5" s="42"/>
      <c r="N5" s="42"/>
      <c r="O5" s="42"/>
      <c r="P5" s="42"/>
      <c r="Q5" s="42"/>
      <c r="R5" s="34"/>
      <c r="S5" s="34"/>
      <c r="T5" s="34"/>
      <c r="U5" s="34"/>
      <c r="V5" s="34"/>
      <c r="W5" s="34"/>
      <c r="X5" s="34"/>
      <c r="Y5" s="34"/>
      <c r="Z5" s="34"/>
      <c r="AA5" s="34"/>
    </row>
    <row r="6" spans="1:27" ht="15.95" customHeight="1">
      <c r="A6" s="44"/>
      <c r="B6" s="45"/>
      <c r="C6" s="44"/>
      <c r="D6" s="45"/>
      <c r="E6" s="46"/>
      <c r="F6" s="46"/>
      <c r="G6" s="46"/>
      <c r="H6" s="46"/>
      <c r="I6" s="46"/>
      <c r="J6" s="46"/>
      <c r="K6" s="45"/>
      <c r="L6" s="45"/>
      <c r="M6" s="45"/>
      <c r="N6" s="45"/>
      <c r="O6" s="45"/>
      <c r="P6" s="45"/>
      <c r="Q6" s="45"/>
      <c r="R6" s="44"/>
      <c r="S6" s="44"/>
      <c r="T6" s="44"/>
      <c r="U6" s="34"/>
      <c r="V6" s="34"/>
      <c r="W6" s="34"/>
      <c r="X6" s="34"/>
      <c r="Y6" s="34"/>
      <c r="Z6" s="34"/>
      <c r="AA6" s="34"/>
    </row>
    <row r="7" spans="1:27" ht="39" customHeight="1">
      <c r="A7" s="140" t="s">
        <v>69</v>
      </c>
      <c r="B7" s="120" t="s">
        <v>70</v>
      </c>
      <c r="C7" s="120" t="s">
        <v>71</v>
      </c>
      <c r="D7" s="120" t="s">
        <v>72</v>
      </c>
      <c r="E7" s="152"/>
      <c r="F7" s="152"/>
      <c r="G7" s="152"/>
      <c r="H7" s="152"/>
      <c r="I7" s="152"/>
      <c r="J7" s="152"/>
      <c r="K7" s="120" t="s">
        <v>73</v>
      </c>
      <c r="L7" s="120" t="s">
        <v>74</v>
      </c>
      <c r="M7" s="120" t="s">
        <v>75</v>
      </c>
      <c r="N7" s="122" t="s">
        <v>76</v>
      </c>
      <c r="O7" s="122" t="s">
        <v>77</v>
      </c>
      <c r="P7" s="136" t="s">
        <v>78</v>
      </c>
      <c r="Q7" s="136" t="s">
        <v>79</v>
      </c>
      <c r="R7" s="136" t="s">
        <v>80</v>
      </c>
      <c r="S7" s="132" t="s">
        <v>81</v>
      </c>
      <c r="T7" s="133"/>
      <c r="U7" s="47"/>
      <c r="V7" s="34"/>
      <c r="W7" s="34"/>
      <c r="X7" s="34"/>
      <c r="Y7" s="34"/>
      <c r="Z7" s="34"/>
      <c r="AA7" s="34"/>
    </row>
    <row r="8" spans="1:27" ht="41.25" customHeight="1">
      <c r="A8" s="141"/>
      <c r="B8" s="121"/>
      <c r="C8" s="121"/>
      <c r="D8" s="121"/>
      <c r="E8" s="48" t="s">
        <v>82</v>
      </c>
      <c r="F8" s="48" t="s">
        <v>30</v>
      </c>
      <c r="G8" s="48" t="s">
        <v>31</v>
      </c>
      <c r="H8" s="48"/>
      <c r="I8" s="48"/>
      <c r="J8" s="48"/>
      <c r="K8" s="121"/>
      <c r="L8" s="121"/>
      <c r="M8" s="121"/>
      <c r="N8" s="123"/>
      <c r="O8" s="123"/>
      <c r="P8" s="137"/>
      <c r="Q8" s="137"/>
      <c r="R8" s="137"/>
      <c r="S8" s="134"/>
      <c r="T8" s="135"/>
      <c r="U8" s="47"/>
      <c r="V8" s="34"/>
      <c r="W8" s="34"/>
      <c r="X8" s="34"/>
      <c r="Y8" s="34"/>
      <c r="Z8" s="34"/>
      <c r="AA8" s="34"/>
    </row>
    <row r="9" spans="1:27" ht="53.25" customHeight="1">
      <c r="A9" s="150"/>
      <c r="B9" s="138" t="s">
        <v>83</v>
      </c>
      <c r="C9" s="148" t="s">
        <v>35</v>
      </c>
      <c r="D9" s="49"/>
      <c r="E9" s="50">
        <v>210</v>
      </c>
      <c r="F9" s="50">
        <v>210</v>
      </c>
      <c r="G9" s="50">
        <v>210</v>
      </c>
      <c r="H9" s="50"/>
      <c r="I9" s="50"/>
      <c r="J9" s="50"/>
      <c r="K9" s="51">
        <f>SUM(E9:J9)</f>
        <v>630</v>
      </c>
      <c r="L9" s="52">
        <v>1</v>
      </c>
      <c r="M9" s="53">
        <f>L9*K9</f>
        <v>630</v>
      </c>
      <c r="N9" s="53">
        <v>33</v>
      </c>
      <c r="O9" s="53">
        <v>32.700000000000003</v>
      </c>
      <c r="P9" s="53">
        <f t="shared" ref="P9:P40" si="0">N9*L9</f>
        <v>33</v>
      </c>
      <c r="Q9" s="53">
        <f t="shared" ref="Q9:Q40" si="1">O9*L9</f>
        <v>32.700000000000003</v>
      </c>
      <c r="R9" s="54"/>
      <c r="S9" s="142"/>
      <c r="T9" s="143"/>
      <c r="U9" s="55"/>
      <c r="V9" s="34"/>
      <c r="W9" s="34"/>
      <c r="X9" s="34"/>
      <c r="Y9" s="34"/>
      <c r="Z9" s="34"/>
      <c r="AA9" s="34"/>
    </row>
    <row r="10" spans="1:27" ht="42" customHeight="1">
      <c r="A10" s="150"/>
      <c r="B10" s="139"/>
      <c r="C10" s="149"/>
      <c r="D10" s="49"/>
      <c r="E10" s="50">
        <v>210</v>
      </c>
      <c r="F10" s="50">
        <v>210</v>
      </c>
      <c r="G10" s="50">
        <v>210</v>
      </c>
      <c r="H10" s="50"/>
      <c r="I10" s="50"/>
      <c r="J10" s="50"/>
      <c r="K10" s="51">
        <f>SUM(E10:J10)</f>
        <v>630</v>
      </c>
      <c r="L10" s="52">
        <v>1</v>
      </c>
      <c r="M10" s="53">
        <f>L10*K10</f>
        <v>630</v>
      </c>
      <c r="N10" s="53">
        <v>33.5</v>
      </c>
      <c r="O10" s="53">
        <v>33.200000000000003</v>
      </c>
      <c r="P10" s="53">
        <f t="shared" si="0"/>
        <v>33.5</v>
      </c>
      <c r="Q10" s="53">
        <f t="shared" si="1"/>
        <v>33.200000000000003</v>
      </c>
      <c r="R10" s="54"/>
      <c r="S10" s="144"/>
      <c r="T10" s="145"/>
      <c r="U10" s="55"/>
      <c r="V10" s="34"/>
      <c r="W10" s="34"/>
      <c r="X10" s="34"/>
      <c r="Y10" s="34"/>
      <c r="Z10" s="34"/>
      <c r="AA10" s="34"/>
    </row>
    <row r="11" spans="1:27" ht="42" customHeight="1">
      <c r="A11" s="150"/>
      <c r="B11" s="56" t="s">
        <v>84</v>
      </c>
      <c r="C11" s="57" t="s">
        <v>35</v>
      </c>
      <c r="D11" s="49"/>
      <c r="E11" s="50">
        <v>210</v>
      </c>
      <c r="F11" s="50">
        <v>210</v>
      </c>
      <c r="G11" s="50">
        <v>210</v>
      </c>
      <c r="H11" s="50"/>
      <c r="I11" s="50"/>
      <c r="J11" s="50"/>
      <c r="K11" s="51">
        <f>SUM(E11:J11)</f>
        <v>630</v>
      </c>
      <c r="L11" s="52">
        <v>1</v>
      </c>
      <c r="M11" s="53">
        <f>L11*K11</f>
        <v>630</v>
      </c>
      <c r="N11" s="53">
        <v>33.9</v>
      </c>
      <c r="O11" s="53">
        <v>33.6</v>
      </c>
      <c r="P11" s="53">
        <f t="shared" si="0"/>
        <v>33.9</v>
      </c>
      <c r="Q11" s="53">
        <f t="shared" si="1"/>
        <v>33.6</v>
      </c>
      <c r="R11" s="54"/>
      <c r="S11" s="144"/>
      <c r="T11" s="145"/>
      <c r="U11" s="55"/>
      <c r="V11" s="34"/>
      <c r="W11" s="34"/>
      <c r="X11" s="34"/>
      <c r="Y11" s="34"/>
      <c r="Z11" s="34"/>
      <c r="AA11" s="34"/>
    </row>
    <row r="12" spans="1:27" ht="42" customHeight="1">
      <c r="A12" s="150"/>
      <c r="B12" s="56" t="s">
        <v>85</v>
      </c>
      <c r="C12" s="57" t="s">
        <v>37</v>
      </c>
      <c r="D12" s="49"/>
      <c r="E12" s="50">
        <v>210</v>
      </c>
      <c r="F12" s="50">
        <v>210</v>
      </c>
      <c r="G12" s="50">
        <v>210</v>
      </c>
      <c r="H12" s="50"/>
      <c r="I12" s="50"/>
      <c r="J12" s="50"/>
      <c r="K12" s="51">
        <f>SUM(E12:J12)</f>
        <v>630</v>
      </c>
      <c r="L12" s="52">
        <v>1</v>
      </c>
      <c r="M12" s="53">
        <f>L12*K12</f>
        <v>630</v>
      </c>
      <c r="N12" s="53">
        <v>34.9</v>
      </c>
      <c r="O12" s="53">
        <v>34.6</v>
      </c>
      <c r="P12" s="53">
        <f t="shared" si="0"/>
        <v>34.9</v>
      </c>
      <c r="Q12" s="53">
        <f t="shared" si="1"/>
        <v>34.6</v>
      </c>
      <c r="R12" s="54"/>
      <c r="S12" s="144"/>
      <c r="T12" s="145"/>
      <c r="U12" s="55"/>
      <c r="V12" s="34"/>
      <c r="W12" s="34"/>
      <c r="X12" s="34"/>
      <c r="Y12" s="34"/>
      <c r="Z12" s="34"/>
      <c r="AA12" s="34"/>
    </row>
    <row r="13" spans="1:27" ht="42" customHeight="1">
      <c r="A13" s="150"/>
      <c r="B13" s="56"/>
      <c r="C13" s="58"/>
      <c r="D13" s="49"/>
      <c r="E13" s="59">
        <v>92</v>
      </c>
      <c r="F13" s="60" t="s">
        <v>30</v>
      </c>
      <c r="G13" s="60" t="s">
        <v>31</v>
      </c>
      <c r="H13" s="60" t="s">
        <v>32</v>
      </c>
      <c r="I13" s="60" t="s">
        <v>33</v>
      </c>
      <c r="J13" s="60" t="s">
        <v>34</v>
      </c>
      <c r="K13" s="51"/>
      <c r="L13" s="52"/>
      <c r="M13" s="53"/>
      <c r="N13" s="53"/>
      <c r="O13" s="53"/>
      <c r="P13" s="53">
        <f t="shared" si="0"/>
        <v>0</v>
      </c>
      <c r="Q13" s="53">
        <f t="shared" si="1"/>
        <v>0</v>
      </c>
      <c r="R13" s="54"/>
      <c r="S13" s="144"/>
      <c r="T13" s="145"/>
      <c r="U13" s="55"/>
      <c r="V13" s="34"/>
      <c r="W13" s="34"/>
      <c r="X13" s="34"/>
      <c r="Y13" s="34"/>
      <c r="Z13" s="34"/>
      <c r="AA13" s="34"/>
    </row>
    <row r="14" spans="1:27" ht="42" customHeight="1">
      <c r="A14" s="150"/>
      <c r="B14" s="56" t="s">
        <v>86</v>
      </c>
      <c r="C14" s="57" t="s">
        <v>38</v>
      </c>
      <c r="D14" s="49"/>
      <c r="E14" s="50">
        <v>57</v>
      </c>
      <c r="F14" s="50">
        <v>57</v>
      </c>
      <c r="G14" s="50">
        <v>57</v>
      </c>
      <c r="H14" s="50">
        <v>57</v>
      </c>
      <c r="I14" s="50">
        <v>57</v>
      </c>
      <c r="J14" s="50">
        <v>57</v>
      </c>
      <c r="K14" s="51">
        <f t="shared" ref="K14:K20" si="2">SUM(E14:J14)</f>
        <v>342</v>
      </c>
      <c r="L14" s="116">
        <v>1</v>
      </c>
      <c r="M14" s="118">
        <f>L14*K14+K15</f>
        <v>588</v>
      </c>
      <c r="N14" s="53">
        <v>44</v>
      </c>
      <c r="O14" s="53">
        <v>43.7</v>
      </c>
      <c r="P14" s="53">
        <f t="shared" si="0"/>
        <v>44</v>
      </c>
      <c r="Q14" s="53">
        <f t="shared" si="1"/>
        <v>43.7</v>
      </c>
      <c r="R14" s="54"/>
      <c r="S14" s="144"/>
      <c r="T14" s="145"/>
      <c r="U14" s="55"/>
      <c r="V14" s="34"/>
      <c r="W14" s="34"/>
      <c r="X14" s="34"/>
      <c r="Y14" s="34"/>
      <c r="Z14" s="34"/>
      <c r="AA14" s="34"/>
    </row>
    <row r="15" spans="1:27" ht="42" customHeight="1">
      <c r="A15" s="150"/>
      <c r="B15" s="56" t="s">
        <v>87</v>
      </c>
      <c r="C15" s="57" t="s">
        <v>15</v>
      </c>
      <c r="D15" s="49"/>
      <c r="E15" s="50">
        <v>41</v>
      </c>
      <c r="F15" s="50">
        <v>41</v>
      </c>
      <c r="G15" s="50">
        <v>41</v>
      </c>
      <c r="H15" s="50">
        <v>41</v>
      </c>
      <c r="I15" s="50">
        <v>41</v>
      </c>
      <c r="J15" s="50">
        <v>41</v>
      </c>
      <c r="K15" s="51">
        <f t="shared" si="2"/>
        <v>246</v>
      </c>
      <c r="L15" s="117"/>
      <c r="M15" s="119"/>
      <c r="N15" s="53"/>
      <c r="O15" s="53"/>
      <c r="P15" s="53">
        <f t="shared" si="0"/>
        <v>0</v>
      </c>
      <c r="Q15" s="53">
        <f t="shared" si="1"/>
        <v>0</v>
      </c>
      <c r="R15" s="54"/>
      <c r="S15" s="144"/>
      <c r="T15" s="145"/>
      <c r="U15" s="55"/>
      <c r="V15" s="34"/>
      <c r="W15" s="34"/>
      <c r="X15" s="34"/>
      <c r="Y15" s="34"/>
      <c r="Z15" s="34"/>
      <c r="AA15" s="34"/>
    </row>
    <row r="16" spans="1:27" ht="42" customHeight="1">
      <c r="A16" s="150"/>
      <c r="B16" s="56" t="s">
        <v>88</v>
      </c>
      <c r="C16" s="57" t="s">
        <v>89</v>
      </c>
      <c r="D16" s="49"/>
      <c r="E16" s="50">
        <v>142</v>
      </c>
      <c r="F16" s="50">
        <v>142</v>
      </c>
      <c r="G16" s="50">
        <v>142</v>
      </c>
      <c r="H16" s="50">
        <v>142</v>
      </c>
      <c r="I16" s="50">
        <v>142</v>
      </c>
      <c r="J16" s="50">
        <v>143</v>
      </c>
      <c r="K16" s="51">
        <f t="shared" si="2"/>
        <v>853</v>
      </c>
      <c r="L16" s="52">
        <v>1</v>
      </c>
      <c r="M16" s="53">
        <f>L16*K16</f>
        <v>853</v>
      </c>
      <c r="N16" s="53">
        <v>37.5</v>
      </c>
      <c r="O16" s="53">
        <v>37.200000000000003</v>
      </c>
      <c r="P16" s="53">
        <f t="shared" si="0"/>
        <v>37.5</v>
      </c>
      <c r="Q16" s="53">
        <f t="shared" si="1"/>
        <v>37.200000000000003</v>
      </c>
      <c r="R16" s="54"/>
      <c r="S16" s="144"/>
      <c r="T16" s="145"/>
      <c r="U16" s="55"/>
      <c r="V16" s="34"/>
      <c r="W16" s="34"/>
      <c r="X16" s="34"/>
      <c r="Y16" s="34"/>
      <c r="Z16" s="34"/>
      <c r="AA16" s="34"/>
    </row>
    <row r="17" spans="1:27" ht="42" customHeight="1">
      <c r="A17" s="150"/>
      <c r="B17" s="56" t="s">
        <v>90</v>
      </c>
      <c r="C17" s="57" t="s">
        <v>91</v>
      </c>
      <c r="D17" s="49"/>
      <c r="E17" s="50">
        <v>126</v>
      </c>
      <c r="F17" s="50">
        <v>127</v>
      </c>
      <c r="G17" s="50">
        <v>127</v>
      </c>
      <c r="H17" s="50">
        <v>127</v>
      </c>
      <c r="I17" s="50">
        <v>127</v>
      </c>
      <c r="J17" s="50">
        <v>127</v>
      </c>
      <c r="K17" s="51">
        <f t="shared" si="2"/>
        <v>761</v>
      </c>
      <c r="L17" s="116">
        <v>1</v>
      </c>
      <c r="M17" s="118">
        <f>L17*K17+K18</f>
        <v>851</v>
      </c>
      <c r="N17" s="53">
        <v>35.1</v>
      </c>
      <c r="O17" s="53">
        <v>34.799999999999997</v>
      </c>
      <c r="P17" s="53">
        <f t="shared" si="0"/>
        <v>35.1</v>
      </c>
      <c r="Q17" s="53">
        <f t="shared" si="1"/>
        <v>34.799999999999997</v>
      </c>
      <c r="R17" s="54"/>
      <c r="S17" s="144"/>
      <c r="T17" s="145"/>
      <c r="U17" s="55"/>
      <c r="V17" s="34"/>
      <c r="W17" s="34"/>
      <c r="X17" s="34"/>
      <c r="Y17" s="34"/>
      <c r="Z17" s="34"/>
      <c r="AA17" s="34"/>
    </row>
    <row r="18" spans="1:27" ht="42" customHeight="1">
      <c r="A18" s="150"/>
      <c r="B18" s="56" t="s">
        <v>92</v>
      </c>
      <c r="C18" s="57" t="s">
        <v>15</v>
      </c>
      <c r="D18" s="49"/>
      <c r="E18" s="50">
        <v>15</v>
      </c>
      <c r="F18" s="50">
        <v>15</v>
      </c>
      <c r="G18" s="50">
        <v>15</v>
      </c>
      <c r="H18" s="50">
        <v>15</v>
      </c>
      <c r="I18" s="50">
        <v>15</v>
      </c>
      <c r="J18" s="50">
        <v>15</v>
      </c>
      <c r="K18" s="51">
        <f t="shared" si="2"/>
        <v>90</v>
      </c>
      <c r="L18" s="117"/>
      <c r="M18" s="119"/>
      <c r="N18" s="53"/>
      <c r="O18" s="53"/>
      <c r="P18" s="53">
        <f t="shared" si="0"/>
        <v>0</v>
      </c>
      <c r="Q18" s="53">
        <f t="shared" si="1"/>
        <v>0</v>
      </c>
      <c r="R18" s="54"/>
      <c r="S18" s="144"/>
      <c r="T18" s="145"/>
      <c r="U18" s="55"/>
      <c r="V18" s="34"/>
      <c r="W18" s="34"/>
      <c r="X18" s="34"/>
      <c r="Y18" s="34"/>
      <c r="Z18" s="34"/>
      <c r="AA18" s="34"/>
    </row>
    <row r="19" spans="1:27" ht="42" customHeight="1">
      <c r="A19" s="150"/>
      <c r="B19" s="56" t="s">
        <v>93</v>
      </c>
      <c r="C19" s="57" t="s">
        <v>94</v>
      </c>
      <c r="D19" s="49"/>
      <c r="E19" s="50">
        <v>92</v>
      </c>
      <c r="F19" s="50">
        <v>92</v>
      </c>
      <c r="G19" s="50">
        <v>92</v>
      </c>
      <c r="H19" s="50">
        <v>92</v>
      </c>
      <c r="I19" s="50">
        <v>92</v>
      </c>
      <c r="J19" s="50">
        <v>92</v>
      </c>
      <c r="K19" s="51">
        <f t="shared" si="2"/>
        <v>552</v>
      </c>
      <c r="L19" s="116">
        <v>1</v>
      </c>
      <c r="M19" s="118">
        <f>L19*K19+K20</f>
        <v>985</v>
      </c>
      <c r="N19" s="53">
        <v>51.9</v>
      </c>
      <c r="O19" s="53">
        <v>51.6</v>
      </c>
      <c r="P19" s="53">
        <f t="shared" si="0"/>
        <v>51.9</v>
      </c>
      <c r="Q19" s="53">
        <f t="shared" si="1"/>
        <v>51.6</v>
      </c>
      <c r="R19" s="54"/>
      <c r="S19" s="144"/>
      <c r="T19" s="145"/>
      <c r="U19" s="55"/>
      <c r="V19" s="34"/>
      <c r="W19" s="34"/>
      <c r="X19" s="34"/>
      <c r="Y19" s="34"/>
      <c r="Z19" s="34"/>
      <c r="AA19" s="34"/>
    </row>
    <row r="20" spans="1:27" ht="42" customHeight="1">
      <c r="A20" s="150"/>
      <c r="B20" s="56" t="s">
        <v>95</v>
      </c>
      <c r="C20" s="57" t="s">
        <v>15</v>
      </c>
      <c r="D20" s="49"/>
      <c r="E20" s="50">
        <v>72</v>
      </c>
      <c r="F20" s="50">
        <v>72</v>
      </c>
      <c r="G20" s="50">
        <v>72</v>
      </c>
      <c r="H20" s="50">
        <v>72</v>
      </c>
      <c r="I20" s="50">
        <v>72</v>
      </c>
      <c r="J20" s="50">
        <v>73</v>
      </c>
      <c r="K20" s="51">
        <f t="shared" si="2"/>
        <v>433</v>
      </c>
      <c r="L20" s="117"/>
      <c r="M20" s="119"/>
      <c r="N20" s="53"/>
      <c r="O20" s="53"/>
      <c r="P20" s="53">
        <f t="shared" si="0"/>
        <v>0</v>
      </c>
      <c r="Q20" s="53">
        <f t="shared" si="1"/>
        <v>0</v>
      </c>
      <c r="R20" s="54"/>
      <c r="S20" s="144"/>
      <c r="T20" s="145"/>
      <c r="U20" s="55"/>
      <c r="V20" s="34"/>
      <c r="W20" s="34"/>
      <c r="X20" s="34"/>
      <c r="Y20" s="34"/>
      <c r="Z20" s="34"/>
      <c r="AA20" s="34"/>
    </row>
    <row r="21" spans="1:27" ht="42" customHeight="1">
      <c r="A21" s="150"/>
      <c r="B21" s="56"/>
      <c r="C21" s="58"/>
      <c r="D21" s="49"/>
      <c r="E21" s="61">
        <v>98</v>
      </c>
      <c r="F21" s="61">
        <v>104</v>
      </c>
      <c r="G21" s="61">
        <v>110</v>
      </c>
      <c r="H21" s="61">
        <v>116</v>
      </c>
      <c r="I21" s="61">
        <v>122</v>
      </c>
      <c r="J21" s="61">
        <v>128</v>
      </c>
      <c r="K21" s="62" t="s">
        <v>14</v>
      </c>
      <c r="L21" s="52"/>
      <c r="M21" s="53"/>
      <c r="N21" s="53"/>
      <c r="O21" s="53"/>
      <c r="P21" s="53">
        <f t="shared" si="0"/>
        <v>0</v>
      </c>
      <c r="Q21" s="53">
        <f t="shared" si="1"/>
        <v>0</v>
      </c>
      <c r="R21" s="54"/>
      <c r="S21" s="144"/>
      <c r="T21" s="145"/>
      <c r="U21" s="55"/>
      <c r="V21" s="34"/>
      <c r="W21" s="34"/>
      <c r="X21" s="34"/>
      <c r="Y21" s="34"/>
      <c r="Z21" s="34"/>
      <c r="AA21" s="34"/>
    </row>
    <row r="22" spans="1:27" ht="42" customHeight="1">
      <c r="A22" s="150"/>
      <c r="B22" s="56" t="s">
        <v>96</v>
      </c>
      <c r="C22" s="57" t="s">
        <v>97</v>
      </c>
      <c r="D22" s="49"/>
      <c r="E22" s="50">
        <v>100</v>
      </c>
      <c r="F22" s="50">
        <v>100</v>
      </c>
      <c r="G22" s="50">
        <v>100</v>
      </c>
      <c r="H22" s="50">
        <v>100</v>
      </c>
      <c r="I22" s="50">
        <v>100</v>
      </c>
      <c r="J22" s="50">
        <v>100</v>
      </c>
      <c r="K22" s="51">
        <f>SUM(E22:J22)</f>
        <v>600</v>
      </c>
      <c r="L22" s="52">
        <v>3</v>
      </c>
      <c r="M22" s="53">
        <f>L22*K22</f>
        <v>1800</v>
      </c>
      <c r="N22" s="53">
        <v>44.2</v>
      </c>
      <c r="O22" s="53">
        <v>43.9</v>
      </c>
      <c r="P22" s="53">
        <f t="shared" si="0"/>
        <v>132.60000000000002</v>
      </c>
      <c r="Q22" s="53">
        <f t="shared" si="1"/>
        <v>131.69999999999999</v>
      </c>
      <c r="R22" s="54"/>
      <c r="S22" s="144"/>
      <c r="T22" s="145"/>
      <c r="U22" s="55"/>
      <c r="V22" s="34"/>
      <c r="W22" s="34"/>
      <c r="X22" s="34"/>
      <c r="Y22" s="34"/>
      <c r="Z22" s="34"/>
      <c r="AA22" s="34"/>
    </row>
    <row r="23" spans="1:27" ht="42" customHeight="1">
      <c r="A23" s="150"/>
      <c r="B23" s="56" t="s">
        <v>96</v>
      </c>
      <c r="C23" s="57" t="s">
        <v>97</v>
      </c>
      <c r="D23" s="49"/>
      <c r="E23" s="50">
        <v>41</v>
      </c>
      <c r="F23" s="50">
        <v>41</v>
      </c>
      <c r="G23" s="50">
        <v>41</v>
      </c>
      <c r="H23" s="50">
        <v>41</v>
      </c>
      <c r="I23" s="50">
        <v>41</v>
      </c>
      <c r="J23" s="50">
        <v>44</v>
      </c>
      <c r="K23" s="51">
        <f>SUM(E23:J23)</f>
        <v>249</v>
      </c>
      <c r="L23" s="116">
        <v>1</v>
      </c>
      <c r="M23" s="118">
        <f>L23*K23+K24</f>
        <v>635</v>
      </c>
      <c r="N23" s="53">
        <v>51.7</v>
      </c>
      <c r="O23" s="53">
        <v>51.4</v>
      </c>
      <c r="P23" s="53">
        <f t="shared" si="0"/>
        <v>51.7</v>
      </c>
      <c r="Q23" s="53">
        <f t="shared" si="1"/>
        <v>51.4</v>
      </c>
      <c r="R23" s="54"/>
      <c r="S23" s="144"/>
      <c r="T23" s="145"/>
      <c r="U23" s="55"/>
      <c r="V23" s="34"/>
      <c r="W23" s="34"/>
      <c r="X23" s="34"/>
      <c r="Y23" s="34"/>
      <c r="Z23" s="34"/>
      <c r="AA23" s="34"/>
    </row>
    <row r="24" spans="1:27" ht="42" customHeight="1">
      <c r="A24" s="150"/>
      <c r="B24" s="56" t="s">
        <v>98</v>
      </c>
      <c r="C24" s="57" t="s">
        <v>99</v>
      </c>
      <c r="D24" s="49"/>
      <c r="E24" s="50">
        <v>64</v>
      </c>
      <c r="F24" s="50">
        <v>64</v>
      </c>
      <c r="G24" s="50">
        <v>64</v>
      </c>
      <c r="H24" s="50">
        <v>64</v>
      </c>
      <c r="I24" s="50">
        <v>64</v>
      </c>
      <c r="J24" s="50">
        <v>66</v>
      </c>
      <c r="K24" s="51">
        <f>SUM(E24:J24)</f>
        <v>386</v>
      </c>
      <c r="L24" s="117"/>
      <c r="M24" s="119"/>
      <c r="N24" s="53"/>
      <c r="O24" s="53"/>
      <c r="P24" s="53">
        <f t="shared" si="0"/>
        <v>0</v>
      </c>
      <c r="Q24" s="53">
        <f t="shared" si="1"/>
        <v>0</v>
      </c>
      <c r="R24" s="54"/>
      <c r="S24" s="144"/>
      <c r="T24" s="145"/>
      <c r="U24" s="55"/>
      <c r="V24" s="34"/>
      <c r="W24" s="34"/>
      <c r="X24" s="34"/>
      <c r="Y24" s="34"/>
      <c r="Z24" s="34"/>
      <c r="AA24" s="34"/>
    </row>
    <row r="25" spans="1:27" ht="42" customHeight="1">
      <c r="A25" s="150"/>
      <c r="B25" s="56" t="s">
        <v>98</v>
      </c>
      <c r="C25" s="57" t="s">
        <v>99</v>
      </c>
      <c r="D25" s="49"/>
      <c r="E25" s="50">
        <v>100</v>
      </c>
      <c r="F25" s="50">
        <v>100</v>
      </c>
      <c r="G25" s="50">
        <v>100</v>
      </c>
      <c r="H25" s="50">
        <v>100</v>
      </c>
      <c r="I25" s="50">
        <v>100</v>
      </c>
      <c r="J25" s="50">
        <v>100</v>
      </c>
      <c r="K25" s="51">
        <f>SUM(E25:J25)</f>
        <v>600</v>
      </c>
      <c r="L25" s="52">
        <v>1</v>
      </c>
      <c r="M25" s="53">
        <f>L25*K25</f>
        <v>600</v>
      </c>
      <c r="N25" s="53">
        <v>52.2</v>
      </c>
      <c r="O25" s="53">
        <v>51.9</v>
      </c>
      <c r="P25" s="53">
        <f t="shared" si="0"/>
        <v>52.2</v>
      </c>
      <c r="Q25" s="53">
        <f t="shared" si="1"/>
        <v>51.9</v>
      </c>
      <c r="R25" s="54"/>
      <c r="S25" s="144"/>
      <c r="T25" s="145"/>
      <c r="U25" s="55"/>
      <c r="V25" s="34"/>
      <c r="W25" s="34"/>
      <c r="X25" s="34"/>
      <c r="Y25" s="34"/>
      <c r="Z25" s="34"/>
      <c r="AA25" s="34"/>
    </row>
    <row r="26" spans="1:27" ht="42" customHeight="1">
      <c r="A26" s="150"/>
      <c r="B26" s="56"/>
      <c r="C26" s="58"/>
      <c r="D26" s="49"/>
      <c r="E26" s="59">
        <v>92</v>
      </c>
      <c r="F26" s="59">
        <v>98</v>
      </c>
      <c r="G26" s="59">
        <v>104</v>
      </c>
      <c r="H26" s="59">
        <v>110</v>
      </c>
      <c r="I26" s="59">
        <v>116</v>
      </c>
      <c r="J26" s="59">
        <v>122</v>
      </c>
      <c r="K26" s="51"/>
      <c r="L26" s="52"/>
      <c r="M26" s="53"/>
      <c r="N26" s="53"/>
      <c r="O26" s="53"/>
      <c r="P26" s="53">
        <f t="shared" si="0"/>
        <v>0</v>
      </c>
      <c r="Q26" s="53">
        <f t="shared" si="1"/>
        <v>0</v>
      </c>
      <c r="R26" s="54"/>
      <c r="S26" s="144"/>
      <c r="T26" s="145"/>
      <c r="U26" s="55"/>
      <c r="V26" s="34"/>
      <c r="W26" s="34"/>
      <c r="X26" s="34"/>
      <c r="Y26" s="34"/>
      <c r="Z26" s="34"/>
      <c r="AA26" s="34"/>
    </row>
    <row r="27" spans="1:27" ht="42" customHeight="1">
      <c r="A27" s="150"/>
      <c r="B27" s="56" t="s">
        <v>100</v>
      </c>
      <c r="C27" s="57" t="s">
        <v>101</v>
      </c>
      <c r="D27" s="49"/>
      <c r="E27" s="50">
        <v>100</v>
      </c>
      <c r="F27" s="50">
        <v>100</v>
      </c>
      <c r="G27" s="50">
        <v>100</v>
      </c>
      <c r="H27" s="50">
        <v>100</v>
      </c>
      <c r="I27" s="50">
        <v>100</v>
      </c>
      <c r="J27" s="50">
        <v>100</v>
      </c>
      <c r="K27" s="51">
        <f>SUM(E27:J27)</f>
        <v>600</v>
      </c>
      <c r="L27" s="52">
        <v>3</v>
      </c>
      <c r="M27" s="53">
        <f>L27*K27</f>
        <v>1800</v>
      </c>
      <c r="N27" s="53">
        <v>53.6</v>
      </c>
      <c r="O27" s="53">
        <v>53.3</v>
      </c>
      <c r="P27" s="53">
        <f t="shared" si="0"/>
        <v>160.80000000000001</v>
      </c>
      <c r="Q27" s="53">
        <f t="shared" si="1"/>
        <v>159.89999999999998</v>
      </c>
      <c r="R27" s="54"/>
      <c r="S27" s="144"/>
      <c r="T27" s="145"/>
      <c r="U27" s="55"/>
      <c r="V27" s="34"/>
      <c r="W27" s="34"/>
      <c r="X27" s="34"/>
      <c r="Y27" s="34"/>
      <c r="Z27" s="34"/>
      <c r="AA27" s="34"/>
    </row>
    <row r="28" spans="1:27" ht="42" customHeight="1">
      <c r="A28" s="150"/>
      <c r="B28" s="56" t="s">
        <v>100</v>
      </c>
      <c r="C28" s="57" t="s">
        <v>101</v>
      </c>
      <c r="D28" s="49"/>
      <c r="E28" s="50">
        <v>95</v>
      </c>
      <c r="F28" s="50">
        <v>95</v>
      </c>
      <c r="G28" s="50">
        <v>95</v>
      </c>
      <c r="H28" s="50">
        <v>95</v>
      </c>
      <c r="I28" s="50">
        <v>95</v>
      </c>
      <c r="J28" s="50">
        <v>96</v>
      </c>
      <c r="K28" s="51">
        <f>SUM(E28:J28)</f>
        <v>571</v>
      </c>
      <c r="L28" s="52">
        <v>1</v>
      </c>
      <c r="M28" s="53">
        <f>L28*K28</f>
        <v>571</v>
      </c>
      <c r="N28" s="53">
        <v>51.1</v>
      </c>
      <c r="O28" s="53">
        <v>50.8</v>
      </c>
      <c r="P28" s="53">
        <f t="shared" si="0"/>
        <v>51.1</v>
      </c>
      <c r="Q28" s="53">
        <f t="shared" si="1"/>
        <v>50.8</v>
      </c>
      <c r="R28" s="54"/>
      <c r="S28" s="144"/>
      <c r="T28" s="145"/>
      <c r="U28" s="55"/>
      <c r="V28" s="34"/>
      <c r="W28" s="34"/>
      <c r="X28" s="34"/>
      <c r="Y28" s="34"/>
      <c r="Z28" s="34"/>
      <c r="AA28" s="34"/>
    </row>
    <row r="29" spans="1:27" ht="42" customHeight="1">
      <c r="A29" s="150"/>
      <c r="B29" s="56"/>
      <c r="C29" s="58"/>
      <c r="D29" s="49"/>
      <c r="E29" s="61">
        <v>128</v>
      </c>
      <c r="F29" s="61">
        <v>134</v>
      </c>
      <c r="G29" s="61">
        <v>140</v>
      </c>
      <c r="H29" s="61">
        <v>146</v>
      </c>
      <c r="I29" s="61">
        <v>152</v>
      </c>
      <c r="J29" s="61">
        <v>158</v>
      </c>
      <c r="K29" s="51"/>
      <c r="L29" s="52"/>
      <c r="M29" s="53"/>
      <c r="N29" s="53"/>
      <c r="O29" s="53"/>
      <c r="P29" s="53">
        <f t="shared" si="0"/>
        <v>0</v>
      </c>
      <c r="Q29" s="53">
        <f t="shared" si="1"/>
        <v>0</v>
      </c>
      <c r="R29" s="54"/>
      <c r="S29" s="144"/>
      <c r="T29" s="145"/>
      <c r="U29" s="55"/>
      <c r="V29" s="34"/>
      <c r="W29" s="34"/>
      <c r="X29" s="34"/>
      <c r="Y29" s="34"/>
      <c r="Z29" s="34"/>
      <c r="AA29" s="34"/>
    </row>
    <row r="30" spans="1:27" ht="42" customHeight="1">
      <c r="A30" s="150"/>
      <c r="B30" s="56" t="s">
        <v>102</v>
      </c>
      <c r="C30" s="57" t="s">
        <v>101</v>
      </c>
      <c r="D30" s="49"/>
      <c r="E30" s="50">
        <v>60</v>
      </c>
      <c r="F30" s="50">
        <v>60</v>
      </c>
      <c r="G30" s="50">
        <v>60</v>
      </c>
      <c r="H30" s="50">
        <v>60</v>
      </c>
      <c r="I30" s="50">
        <v>60</v>
      </c>
      <c r="J30" s="50">
        <v>60</v>
      </c>
      <c r="K30" s="51">
        <f>SUM(E30:J30)</f>
        <v>360</v>
      </c>
      <c r="L30" s="52">
        <v>4</v>
      </c>
      <c r="M30" s="53">
        <f>L30*K30</f>
        <v>1440</v>
      </c>
      <c r="N30" s="53">
        <v>44.9</v>
      </c>
      <c r="O30" s="53">
        <v>44.6</v>
      </c>
      <c r="P30" s="53">
        <f t="shared" si="0"/>
        <v>179.6</v>
      </c>
      <c r="Q30" s="53">
        <f t="shared" si="1"/>
        <v>178.4</v>
      </c>
      <c r="R30" s="54"/>
      <c r="S30" s="144"/>
      <c r="T30" s="145"/>
      <c r="U30" s="55"/>
      <c r="V30" s="34"/>
      <c r="W30" s="34"/>
      <c r="X30" s="34"/>
      <c r="Y30" s="34"/>
      <c r="Z30" s="34"/>
      <c r="AA30" s="34"/>
    </row>
    <row r="31" spans="1:27" ht="42" customHeight="1">
      <c r="A31" s="150"/>
      <c r="B31" s="56" t="s">
        <v>102</v>
      </c>
      <c r="C31" s="57" t="s">
        <v>101</v>
      </c>
      <c r="D31" s="49"/>
      <c r="E31" s="50">
        <v>59</v>
      </c>
      <c r="F31" s="50">
        <v>59</v>
      </c>
      <c r="G31" s="50">
        <v>59</v>
      </c>
      <c r="H31" s="50">
        <v>58</v>
      </c>
      <c r="I31" s="50">
        <v>58</v>
      </c>
      <c r="J31" s="50">
        <v>58</v>
      </c>
      <c r="K31" s="51">
        <f>SUM(E31:J31)</f>
        <v>351</v>
      </c>
      <c r="L31" s="52">
        <v>1</v>
      </c>
      <c r="M31" s="53">
        <f>L31*K31</f>
        <v>351</v>
      </c>
      <c r="N31" s="53">
        <v>43.7</v>
      </c>
      <c r="O31" s="53">
        <v>43.4</v>
      </c>
      <c r="P31" s="53">
        <f t="shared" si="0"/>
        <v>43.7</v>
      </c>
      <c r="Q31" s="53">
        <f t="shared" si="1"/>
        <v>43.4</v>
      </c>
      <c r="R31" s="54"/>
      <c r="S31" s="144"/>
      <c r="T31" s="145"/>
      <c r="U31" s="55"/>
      <c r="V31" s="34"/>
      <c r="W31" s="34"/>
      <c r="X31" s="34"/>
      <c r="Y31" s="34"/>
      <c r="Z31" s="34"/>
      <c r="AA31" s="34"/>
    </row>
    <row r="32" spans="1:27" ht="42" customHeight="1">
      <c r="A32" s="150"/>
      <c r="B32" s="56" t="s">
        <v>103</v>
      </c>
      <c r="C32" s="57" t="s">
        <v>15</v>
      </c>
      <c r="D32" s="49"/>
      <c r="E32" s="50">
        <v>50</v>
      </c>
      <c r="F32" s="50">
        <v>50</v>
      </c>
      <c r="G32" s="50">
        <v>50</v>
      </c>
      <c r="H32" s="50">
        <v>50</v>
      </c>
      <c r="I32" s="50">
        <v>50</v>
      </c>
      <c r="J32" s="50">
        <v>50</v>
      </c>
      <c r="K32" s="51">
        <f>SUM(E32:J32)</f>
        <v>300</v>
      </c>
      <c r="L32" s="116">
        <v>1</v>
      </c>
      <c r="M32" s="118">
        <f>L32*K32+K33</f>
        <v>600</v>
      </c>
      <c r="N32" s="53">
        <v>47.2</v>
      </c>
      <c r="O32" s="53">
        <v>46.9</v>
      </c>
      <c r="P32" s="53">
        <f t="shared" si="0"/>
        <v>47.2</v>
      </c>
      <c r="Q32" s="53">
        <f t="shared" si="1"/>
        <v>46.9</v>
      </c>
      <c r="R32" s="54"/>
      <c r="S32" s="144"/>
      <c r="T32" s="145"/>
      <c r="U32" s="55"/>
      <c r="V32" s="34"/>
      <c r="W32" s="34"/>
      <c r="X32" s="34"/>
      <c r="Y32" s="34"/>
      <c r="Z32" s="34"/>
      <c r="AA32" s="34"/>
    </row>
    <row r="33" spans="1:27" ht="42" customHeight="1">
      <c r="A33" s="150"/>
      <c r="B33" s="56" t="s">
        <v>104</v>
      </c>
      <c r="C33" s="57" t="s">
        <v>15</v>
      </c>
      <c r="D33" s="49"/>
      <c r="E33" s="50">
        <v>50</v>
      </c>
      <c r="F33" s="50">
        <v>50</v>
      </c>
      <c r="G33" s="50">
        <v>50</v>
      </c>
      <c r="H33" s="50">
        <v>50</v>
      </c>
      <c r="I33" s="50">
        <v>50</v>
      </c>
      <c r="J33" s="50">
        <v>50</v>
      </c>
      <c r="K33" s="51">
        <f>SUM(E33:J33)</f>
        <v>300</v>
      </c>
      <c r="L33" s="117"/>
      <c r="M33" s="119"/>
      <c r="N33" s="53"/>
      <c r="O33" s="53"/>
      <c r="P33" s="53">
        <f t="shared" si="0"/>
        <v>0</v>
      </c>
      <c r="Q33" s="53">
        <f t="shared" si="1"/>
        <v>0</v>
      </c>
      <c r="R33" s="54"/>
      <c r="S33" s="144"/>
      <c r="T33" s="145"/>
      <c r="U33" s="55"/>
      <c r="V33" s="34"/>
      <c r="W33" s="34"/>
      <c r="X33" s="34"/>
      <c r="Y33" s="34"/>
      <c r="Z33" s="34"/>
      <c r="AA33" s="34"/>
    </row>
    <row r="34" spans="1:27" ht="42" customHeight="1">
      <c r="A34" s="150"/>
      <c r="B34" s="56"/>
      <c r="C34" s="58"/>
      <c r="D34" s="49"/>
      <c r="E34" s="59">
        <v>92</v>
      </c>
      <c r="F34" s="59">
        <v>98</v>
      </c>
      <c r="G34" s="59">
        <v>104</v>
      </c>
      <c r="H34" s="59">
        <v>110</v>
      </c>
      <c r="I34" s="59">
        <v>116</v>
      </c>
      <c r="J34" s="59">
        <v>122</v>
      </c>
      <c r="K34" s="51"/>
      <c r="L34" s="52"/>
      <c r="M34" s="53"/>
      <c r="N34" s="53"/>
      <c r="O34" s="53"/>
      <c r="P34" s="53">
        <f t="shared" si="0"/>
        <v>0</v>
      </c>
      <c r="Q34" s="53">
        <f t="shared" si="1"/>
        <v>0</v>
      </c>
      <c r="R34" s="54"/>
      <c r="S34" s="144"/>
      <c r="T34" s="145"/>
      <c r="U34" s="55"/>
      <c r="V34" s="34"/>
      <c r="W34" s="34"/>
      <c r="X34" s="34"/>
      <c r="Y34" s="34"/>
      <c r="Z34" s="34"/>
      <c r="AA34" s="34"/>
    </row>
    <row r="35" spans="1:27" ht="42" customHeight="1">
      <c r="A35" s="150"/>
      <c r="B35" s="56" t="s">
        <v>105</v>
      </c>
      <c r="C35" s="57" t="s">
        <v>15</v>
      </c>
      <c r="D35" s="49"/>
      <c r="E35" s="50">
        <v>100</v>
      </c>
      <c r="F35" s="50">
        <v>100</v>
      </c>
      <c r="G35" s="50">
        <v>100</v>
      </c>
      <c r="H35" s="50">
        <v>100</v>
      </c>
      <c r="I35" s="50">
        <v>100</v>
      </c>
      <c r="J35" s="50">
        <v>100</v>
      </c>
      <c r="K35" s="51">
        <f>SUM(E35:J35)</f>
        <v>600</v>
      </c>
      <c r="L35" s="116">
        <v>1</v>
      </c>
      <c r="M35" s="118">
        <f>L35*K35+K36</f>
        <v>900</v>
      </c>
      <c r="N35" s="53">
        <v>48.5</v>
      </c>
      <c r="O35" s="53">
        <v>48.2</v>
      </c>
      <c r="P35" s="53">
        <f t="shared" si="0"/>
        <v>48.5</v>
      </c>
      <c r="Q35" s="53">
        <f t="shared" si="1"/>
        <v>48.2</v>
      </c>
      <c r="R35" s="54"/>
      <c r="S35" s="144"/>
      <c r="T35" s="145"/>
      <c r="U35" s="55"/>
      <c r="V35" s="34"/>
      <c r="W35" s="34"/>
      <c r="X35" s="34"/>
      <c r="Y35" s="34"/>
      <c r="Z35" s="34"/>
      <c r="AA35" s="34"/>
    </row>
    <row r="36" spans="1:27" ht="42" customHeight="1">
      <c r="A36" s="150"/>
      <c r="B36" s="56" t="s">
        <v>106</v>
      </c>
      <c r="C36" s="57" t="s">
        <v>15</v>
      </c>
      <c r="D36" s="49"/>
      <c r="E36" s="50">
        <v>50</v>
      </c>
      <c r="F36" s="50">
        <v>50</v>
      </c>
      <c r="G36" s="50">
        <v>50</v>
      </c>
      <c r="H36" s="50">
        <v>50</v>
      </c>
      <c r="I36" s="50">
        <v>50</v>
      </c>
      <c r="J36" s="50">
        <v>50</v>
      </c>
      <c r="K36" s="51">
        <f>SUM(E36:J36)</f>
        <v>300</v>
      </c>
      <c r="L36" s="117"/>
      <c r="M36" s="119"/>
      <c r="N36" s="53"/>
      <c r="O36" s="53"/>
      <c r="P36" s="53">
        <f t="shared" si="0"/>
        <v>0</v>
      </c>
      <c r="Q36" s="53">
        <f t="shared" si="1"/>
        <v>0</v>
      </c>
      <c r="R36" s="54"/>
      <c r="S36" s="144"/>
      <c r="T36" s="145"/>
      <c r="U36" s="55"/>
      <c r="V36" s="34"/>
      <c r="W36" s="34"/>
      <c r="X36" s="34"/>
      <c r="Y36" s="34"/>
      <c r="Z36" s="34"/>
      <c r="AA36" s="34"/>
    </row>
    <row r="37" spans="1:27" ht="42" customHeight="1">
      <c r="A37" s="150"/>
      <c r="B37" s="56"/>
      <c r="C37" s="58"/>
      <c r="D37" s="49"/>
      <c r="E37" s="61">
        <v>128</v>
      </c>
      <c r="F37" s="61">
        <v>134</v>
      </c>
      <c r="G37" s="61">
        <v>140</v>
      </c>
      <c r="H37" s="61">
        <v>146</v>
      </c>
      <c r="I37" s="61">
        <v>152</v>
      </c>
      <c r="J37" s="61">
        <v>158</v>
      </c>
      <c r="K37" s="51"/>
      <c r="L37" s="52"/>
      <c r="M37" s="53"/>
      <c r="N37" s="53"/>
      <c r="O37" s="53"/>
      <c r="P37" s="53">
        <f t="shared" si="0"/>
        <v>0</v>
      </c>
      <c r="Q37" s="53">
        <f t="shared" si="1"/>
        <v>0</v>
      </c>
      <c r="R37" s="54"/>
      <c r="S37" s="144"/>
      <c r="T37" s="145"/>
      <c r="U37" s="55"/>
      <c r="V37" s="34"/>
      <c r="W37" s="34"/>
      <c r="X37" s="34"/>
      <c r="Y37" s="34"/>
      <c r="Z37" s="34"/>
      <c r="AA37" s="34"/>
    </row>
    <row r="38" spans="1:27" ht="42" customHeight="1">
      <c r="A38" s="150"/>
      <c r="B38" s="56" t="s">
        <v>107</v>
      </c>
      <c r="C38" s="57" t="s">
        <v>28</v>
      </c>
      <c r="D38" s="49"/>
      <c r="E38" s="50">
        <v>100</v>
      </c>
      <c r="F38" s="50">
        <v>100</v>
      </c>
      <c r="G38" s="50">
        <v>100</v>
      </c>
      <c r="H38" s="50">
        <v>100</v>
      </c>
      <c r="I38" s="50">
        <v>100</v>
      </c>
      <c r="J38" s="50">
        <v>100</v>
      </c>
      <c r="K38" s="51">
        <f>SUM(E38:J38)</f>
        <v>600</v>
      </c>
      <c r="L38" s="52">
        <v>1</v>
      </c>
      <c r="M38" s="53">
        <f>L38*K38</f>
        <v>600</v>
      </c>
      <c r="N38" s="53">
        <v>58.5</v>
      </c>
      <c r="O38" s="53">
        <v>58.2</v>
      </c>
      <c r="P38" s="53">
        <f t="shared" si="0"/>
        <v>58.5</v>
      </c>
      <c r="Q38" s="53">
        <f t="shared" si="1"/>
        <v>58.2</v>
      </c>
      <c r="R38" s="54"/>
      <c r="S38" s="144"/>
      <c r="T38" s="145"/>
      <c r="U38" s="55"/>
      <c r="V38" s="34"/>
      <c r="W38" s="34"/>
      <c r="X38" s="34"/>
      <c r="Y38" s="34"/>
      <c r="Z38" s="34"/>
      <c r="AA38" s="34"/>
    </row>
    <row r="39" spans="1:27" ht="42" customHeight="1">
      <c r="A39" s="150"/>
      <c r="B39" s="56" t="s">
        <v>107</v>
      </c>
      <c r="C39" s="57" t="s">
        <v>28</v>
      </c>
      <c r="D39" s="49"/>
      <c r="E39" s="50">
        <v>99</v>
      </c>
      <c r="F39" s="50">
        <v>99</v>
      </c>
      <c r="G39" s="50">
        <v>99</v>
      </c>
      <c r="H39" s="50">
        <v>99</v>
      </c>
      <c r="I39" s="50">
        <v>98</v>
      </c>
      <c r="J39" s="50">
        <v>98</v>
      </c>
      <c r="K39" s="51">
        <f>SUM(E39:J39)</f>
        <v>592</v>
      </c>
      <c r="L39" s="52">
        <v>1</v>
      </c>
      <c r="M39" s="53">
        <f>L39*K39</f>
        <v>592</v>
      </c>
      <c r="N39" s="53">
        <v>55.4</v>
      </c>
      <c r="O39" s="53">
        <v>55.1</v>
      </c>
      <c r="P39" s="53">
        <f t="shared" si="0"/>
        <v>55.4</v>
      </c>
      <c r="Q39" s="53">
        <f t="shared" si="1"/>
        <v>55.1</v>
      </c>
      <c r="R39" s="54"/>
      <c r="S39" s="144"/>
      <c r="T39" s="145"/>
      <c r="U39" s="55"/>
      <c r="V39" s="34"/>
      <c r="W39" s="34"/>
      <c r="X39" s="34"/>
      <c r="Y39" s="34"/>
      <c r="Z39" s="34"/>
      <c r="AA39" s="34"/>
    </row>
    <row r="40" spans="1:27" ht="42" customHeight="1">
      <c r="A40" s="150"/>
      <c r="B40" s="56" t="s">
        <v>107</v>
      </c>
      <c r="C40" s="57" t="s">
        <v>28</v>
      </c>
      <c r="D40" s="49"/>
      <c r="E40" s="50">
        <v>75</v>
      </c>
      <c r="F40" s="50">
        <v>75</v>
      </c>
      <c r="G40" s="50">
        <v>75</v>
      </c>
      <c r="H40" s="50">
        <v>75</v>
      </c>
      <c r="I40" s="50">
        <v>75</v>
      </c>
      <c r="J40" s="50">
        <v>75</v>
      </c>
      <c r="K40" s="51">
        <f>SUM(E40:J40)</f>
        <v>450</v>
      </c>
      <c r="L40" s="52">
        <v>1</v>
      </c>
      <c r="M40" s="53">
        <f>L40*K40</f>
        <v>450</v>
      </c>
      <c r="N40" s="53">
        <v>40.700000000000003</v>
      </c>
      <c r="O40" s="53">
        <v>40.4</v>
      </c>
      <c r="P40" s="53">
        <f t="shared" si="0"/>
        <v>40.700000000000003</v>
      </c>
      <c r="Q40" s="53">
        <f t="shared" si="1"/>
        <v>40.4</v>
      </c>
      <c r="R40" s="54"/>
      <c r="S40" s="144"/>
      <c r="T40" s="145"/>
      <c r="U40" s="55"/>
      <c r="V40" s="34"/>
      <c r="W40" s="34"/>
      <c r="X40" s="34"/>
      <c r="Y40" s="34"/>
      <c r="Z40" s="34"/>
      <c r="AA40" s="34"/>
    </row>
    <row r="41" spans="1:27" ht="42" customHeight="1">
      <c r="A41" s="150"/>
      <c r="B41" s="56" t="s">
        <v>108</v>
      </c>
      <c r="C41" s="57" t="s">
        <v>28</v>
      </c>
      <c r="D41" s="49"/>
      <c r="E41" s="50">
        <v>75</v>
      </c>
      <c r="F41" s="50">
        <v>75</v>
      </c>
      <c r="G41" s="50">
        <v>75</v>
      </c>
      <c r="H41" s="50">
        <v>75</v>
      </c>
      <c r="I41" s="50">
        <v>75</v>
      </c>
      <c r="J41" s="50">
        <v>75</v>
      </c>
      <c r="K41" s="51">
        <f>SUM(E41:J41)</f>
        <v>450</v>
      </c>
      <c r="L41" s="52">
        <v>1</v>
      </c>
      <c r="M41" s="53">
        <f>L41*K41</f>
        <v>450</v>
      </c>
      <c r="N41" s="53">
        <v>44.1</v>
      </c>
      <c r="O41" s="53">
        <v>43.8</v>
      </c>
      <c r="P41" s="53">
        <f t="shared" ref="P41:P72" si="3">N41*L41</f>
        <v>44.1</v>
      </c>
      <c r="Q41" s="53">
        <f t="shared" ref="Q41:Q72" si="4">O41*L41</f>
        <v>43.8</v>
      </c>
      <c r="R41" s="54"/>
      <c r="S41" s="144"/>
      <c r="T41" s="145"/>
      <c r="U41" s="55"/>
      <c r="V41" s="34"/>
      <c r="W41" s="34"/>
      <c r="X41" s="34"/>
      <c r="Y41" s="34"/>
      <c r="Z41" s="34"/>
      <c r="AA41" s="34"/>
    </row>
    <row r="42" spans="1:27" ht="42" customHeight="1">
      <c r="A42" s="150"/>
      <c r="B42" s="56" t="s">
        <v>109</v>
      </c>
      <c r="C42" s="57" t="s">
        <v>28</v>
      </c>
      <c r="D42" s="49"/>
      <c r="E42" s="50">
        <v>42</v>
      </c>
      <c r="F42" s="50">
        <v>42</v>
      </c>
      <c r="G42" s="50">
        <v>42</v>
      </c>
      <c r="H42" s="50">
        <v>43</v>
      </c>
      <c r="I42" s="50">
        <v>43</v>
      </c>
      <c r="J42" s="50">
        <v>43</v>
      </c>
      <c r="K42" s="51">
        <f>SUM(E42:J42)</f>
        <v>255</v>
      </c>
      <c r="L42" s="116">
        <v>1</v>
      </c>
      <c r="M42" s="118">
        <f>L42*K42+K44</f>
        <v>705</v>
      </c>
      <c r="N42" s="53">
        <v>51.8</v>
      </c>
      <c r="O42" s="53">
        <v>51.5</v>
      </c>
      <c r="P42" s="53">
        <f t="shared" si="3"/>
        <v>51.8</v>
      </c>
      <c r="Q42" s="53">
        <f t="shared" si="4"/>
        <v>51.5</v>
      </c>
      <c r="R42" s="54"/>
      <c r="S42" s="144"/>
      <c r="T42" s="145"/>
      <c r="U42" s="55"/>
      <c r="V42" s="34"/>
      <c r="W42" s="34"/>
      <c r="X42" s="34"/>
      <c r="Y42" s="34"/>
      <c r="Z42" s="34"/>
      <c r="AA42" s="34"/>
    </row>
    <row r="43" spans="1:27" ht="42" customHeight="1">
      <c r="A43" s="150"/>
      <c r="B43" s="56"/>
      <c r="C43" s="58"/>
      <c r="D43" s="49"/>
      <c r="E43" s="59">
        <v>92</v>
      </c>
      <c r="F43" s="59">
        <v>98</v>
      </c>
      <c r="G43" s="59">
        <v>104</v>
      </c>
      <c r="H43" s="59">
        <v>110</v>
      </c>
      <c r="I43" s="59">
        <v>116</v>
      </c>
      <c r="J43" s="59">
        <v>122</v>
      </c>
      <c r="K43" s="51"/>
      <c r="L43" s="164"/>
      <c r="M43" s="151"/>
      <c r="N43" s="53"/>
      <c r="O43" s="53"/>
      <c r="P43" s="53">
        <f t="shared" si="3"/>
        <v>0</v>
      </c>
      <c r="Q43" s="53">
        <f t="shared" si="4"/>
        <v>0</v>
      </c>
      <c r="R43" s="54"/>
      <c r="S43" s="144"/>
      <c r="T43" s="145"/>
      <c r="U43" s="55"/>
      <c r="V43" s="34"/>
      <c r="W43" s="34"/>
      <c r="X43" s="34"/>
      <c r="Y43" s="34"/>
      <c r="Z43" s="34"/>
      <c r="AA43" s="34"/>
    </row>
    <row r="44" spans="1:27" ht="42" customHeight="1">
      <c r="A44" s="150"/>
      <c r="B44" s="56" t="s">
        <v>110</v>
      </c>
      <c r="C44" s="57" t="s">
        <v>28</v>
      </c>
      <c r="D44" s="49"/>
      <c r="E44" s="50">
        <v>75</v>
      </c>
      <c r="F44" s="50">
        <v>75</v>
      </c>
      <c r="G44" s="50">
        <v>75</v>
      </c>
      <c r="H44" s="50">
        <v>75</v>
      </c>
      <c r="I44" s="50">
        <v>75</v>
      </c>
      <c r="J44" s="50">
        <v>75</v>
      </c>
      <c r="K44" s="51">
        <f t="shared" ref="K44:K50" si="5">SUM(E44:J44)</f>
        <v>450</v>
      </c>
      <c r="L44" s="117"/>
      <c r="M44" s="119"/>
      <c r="N44" s="53"/>
      <c r="O44" s="53"/>
      <c r="P44" s="53">
        <f t="shared" si="3"/>
        <v>0</v>
      </c>
      <c r="Q44" s="53">
        <f t="shared" si="4"/>
        <v>0</v>
      </c>
      <c r="R44" s="54"/>
      <c r="S44" s="144"/>
      <c r="T44" s="145"/>
      <c r="U44" s="55"/>
      <c r="V44" s="34"/>
      <c r="W44" s="34"/>
      <c r="X44" s="34"/>
      <c r="Y44" s="34"/>
      <c r="Z44" s="34"/>
      <c r="AA44" s="34"/>
    </row>
    <row r="45" spans="1:27" ht="42" customHeight="1">
      <c r="A45" s="150"/>
      <c r="B45" s="56" t="s">
        <v>110</v>
      </c>
      <c r="C45" s="57" t="s">
        <v>28</v>
      </c>
      <c r="D45" s="49"/>
      <c r="E45" s="50">
        <v>150</v>
      </c>
      <c r="F45" s="50">
        <v>150</v>
      </c>
      <c r="G45" s="50">
        <v>150</v>
      </c>
      <c r="H45" s="50">
        <v>150</v>
      </c>
      <c r="I45" s="50">
        <v>150</v>
      </c>
      <c r="J45" s="50">
        <v>150</v>
      </c>
      <c r="K45" s="51">
        <f t="shared" si="5"/>
        <v>900</v>
      </c>
      <c r="L45" s="52">
        <v>1</v>
      </c>
      <c r="M45" s="53">
        <f>L45*K45</f>
        <v>900</v>
      </c>
      <c r="N45" s="53">
        <v>57.1</v>
      </c>
      <c r="O45" s="53">
        <v>56.8</v>
      </c>
      <c r="P45" s="53">
        <f t="shared" si="3"/>
        <v>57.1</v>
      </c>
      <c r="Q45" s="53">
        <f t="shared" si="4"/>
        <v>56.8</v>
      </c>
      <c r="R45" s="54"/>
      <c r="S45" s="144"/>
      <c r="T45" s="145"/>
      <c r="U45" s="55"/>
      <c r="V45" s="34"/>
      <c r="W45" s="34"/>
      <c r="X45" s="34"/>
      <c r="Y45" s="34"/>
      <c r="Z45" s="34"/>
      <c r="AA45" s="34"/>
    </row>
    <row r="46" spans="1:27" ht="42" customHeight="1">
      <c r="A46" s="150"/>
      <c r="B46" s="56" t="s">
        <v>111</v>
      </c>
      <c r="C46" s="57" t="s">
        <v>28</v>
      </c>
      <c r="D46" s="49"/>
      <c r="E46" s="50">
        <v>100</v>
      </c>
      <c r="F46" s="50">
        <v>100</v>
      </c>
      <c r="G46" s="50">
        <v>100</v>
      </c>
      <c r="H46" s="50">
        <v>100</v>
      </c>
      <c r="I46" s="50">
        <v>100</v>
      </c>
      <c r="J46" s="50">
        <v>100</v>
      </c>
      <c r="K46" s="51">
        <f t="shared" si="5"/>
        <v>600</v>
      </c>
      <c r="L46" s="52">
        <v>1</v>
      </c>
      <c r="M46" s="53">
        <f>L46*K46</f>
        <v>600</v>
      </c>
      <c r="N46" s="53">
        <v>41.5</v>
      </c>
      <c r="O46" s="53">
        <v>41.2</v>
      </c>
      <c r="P46" s="53">
        <f t="shared" si="3"/>
        <v>41.5</v>
      </c>
      <c r="Q46" s="53">
        <f t="shared" si="4"/>
        <v>41.2</v>
      </c>
      <c r="R46" s="54"/>
      <c r="S46" s="144"/>
      <c r="T46" s="145"/>
      <c r="U46" s="55"/>
      <c r="V46" s="34"/>
      <c r="W46" s="34"/>
      <c r="X46" s="34"/>
      <c r="Y46" s="34"/>
      <c r="Z46" s="34"/>
      <c r="AA46" s="34"/>
    </row>
    <row r="47" spans="1:27" ht="42" customHeight="1">
      <c r="A47" s="150"/>
      <c r="B47" s="56" t="s">
        <v>111</v>
      </c>
      <c r="C47" s="148" t="s">
        <v>28</v>
      </c>
      <c r="D47" s="49"/>
      <c r="E47" s="50"/>
      <c r="F47" s="50">
        <v>60</v>
      </c>
      <c r="G47" s="50">
        <v>60</v>
      </c>
      <c r="H47" s="50">
        <v>60</v>
      </c>
      <c r="I47" s="50">
        <v>60</v>
      </c>
      <c r="J47" s="50">
        <v>60</v>
      </c>
      <c r="K47" s="51">
        <f t="shared" si="5"/>
        <v>300</v>
      </c>
      <c r="L47" s="116">
        <v>1</v>
      </c>
      <c r="M47" s="118">
        <f>L47*K47+K48</f>
        <v>600</v>
      </c>
      <c r="N47" s="53">
        <v>42.1</v>
      </c>
      <c r="O47" s="53">
        <v>41.8</v>
      </c>
      <c r="P47" s="53">
        <f t="shared" si="3"/>
        <v>42.1</v>
      </c>
      <c r="Q47" s="53">
        <f t="shared" si="4"/>
        <v>41.8</v>
      </c>
      <c r="R47" s="54"/>
      <c r="S47" s="144"/>
      <c r="T47" s="145"/>
      <c r="U47" s="55"/>
      <c r="V47" s="34"/>
      <c r="W47" s="34"/>
      <c r="X47" s="34"/>
      <c r="Y47" s="34"/>
      <c r="Z47" s="34"/>
      <c r="AA47" s="34"/>
    </row>
    <row r="48" spans="1:27" ht="42" customHeight="1">
      <c r="A48" s="150"/>
      <c r="B48" s="56" t="s">
        <v>112</v>
      </c>
      <c r="C48" s="149"/>
      <c r="D48" s="49"/>
      <c r="E48" s="50"/>
      <c r="F48" s="50">
        <v>60</v>
      </c>
      <c r="G48" s="50">
        <v>60</v>
      </c>
      <c r="H48" s="50">
        <v>60</v>
      </c>
      <c r="I48" s="50">
        <v>60</v>
      </c>
      <c r="J48" s="50">
        <v>60</v>
      </c>
      <c r="K48" s="51">
        <f t="shared" si="5"/>
        <v>300</v>
      </c>
      <c r="L48" s="117"/>
      <c r="M48" s="119"/>
      <c r="N48" s="53"/>
      <c r="O48" s="53"/>
      <c r="P48" s="53">
        <f t="shared" si="3"/>
        <v>0</v>
      </c>
      <c r="Q48" s="53">
        <f t="shared" si="4"/>
        <v>0</v>
      </c>
      <c r="R48" s="54"/>
      <c r="S48" s="144"/>
      <c r="T48" s="145"/>
      <c r="U48" s="55"/>
      <c r="V48" s="34"/>
      <c r="W48" s="34"/>
      <c r="X48" s="34"/>
      <c r="Y48" s="34"/>
      <c r="Z48" s="34"/>
      <c r="AA48" s="34"/>
    </row>
    <row r="49" spans="1:27" ht="42" customHeight="1">
      <c r="A49" s="150"/>
      <c r="B49" s="56" t="s">
        <v>113</v>
      </c>
      <c r="C49" s="148" t="s">
        <v>114</v>
      </c>
      <c r="D49" s="49"/>
      <c r="E49" s="50">
        <v>78</v>
      </c>
      <c r="F49" s="50">
        <v>78</v>
      </c>
      <c r="G49" s="50">
        <v>78</v>
      </c>
      <c r="H49" s="50">
        <v>78</v>
      </c>
      <c r="I49" s="50">
        <v>78</v>
      </c>
      <c r="J49" s="50">
        <v>79</v>
      </c>
      <c r="K49" s="51">
        <f t="shared" si="5"/>
        <v>469</v>
      </c>
      <c r="L49" s="116">
        <v>1</v>
      </c>
      <c r="M49" s="118">
        <f>L49*K49+K50</f>
        <v>905</v>
      </c>
      <c r="N49" s="53">
        <v>53.2</v>
      </c>
      <c r="O49" s="53">
        <v>52.9</v>
      </c>
      <c r="P49" s="53">
        <f t="shared" si="3"/>
        <v>53.2</v>
      </c>
      <c r="Q49" s="53">
        <f t="shared" si="4"/>
        <v>52.9</v>
      </c>
      <c r="R49" s="54"/>
      <c r="S49" s="144"/>
      <c r="T49" s="145"/>
      <c r="U49" s="55"/>
      <c r="V49" s="34"/>
      <c r="W49" s="34"/>
      <c r="X49" s="34"/>
      <c r="Y49" s="34"/>
      <c r="Z49" s="34"/>
      <c r="AA49" s="34"/>
    </row>
    <row r="50" spans="1:27" ht="42" customHeight="1">
      <c r="A50" s="150"/>
      <c r="B50" s="56" t="s">
        <v>115</v>
      </c>
      <c r="C50" s="149"/>
      <c r="D50" s="49"/>
      <c r="E50" s="50"/>
      <c r="F50" s="50">
        <v>87</v>
      </c>
      <c r="G50" s="50">
        <v>87</v>
      </c>
      <c r="H50" s="50">
        <v>87</v>
      </c>
      <c r="I50" s="50">
        <v>87</v>
      </c>
      <c r="J50" s="50">
        <v>88</v>
      </c>
      <c r="K50" s="51">
        <f t="shared" si="5"/>
        <v>436</v>
      </c>
      <c r="L50" s="117"/>
      <c r="M50" s="119"/>
      <c r="N50" s="53"/>
      <c r="O50" s="53"/>
      <c r="P50" s="53">
        <f t="shared" si="3"/>
        <v>0</v>
      </c>
      <c r="Q50" s="53">
        <f t="shared" si="4"/>
        <v>0</v>
      </c>
      <c r="R50" s="54"/>
      <c r="S50" s="144"/>
      <c r="T50" s="145"/>
      <c r="U50" s="55"/>
      <c r="V50" s="34"/>
      <c r="W50" s="34"/>
      <c r="X50" s="34"/>
      <c r="Y50" s="34"/>
      <c r="Z50" s="34"/>
      <c r="AA50" s="34"/>
    </row>
    <row r="51" spans="1:27" ht="42" customHeight="1">
      <c r="A51" s="150"/>
      <c r="B51" s="56"/>
      <c r="C51" s="58"/>
      <c r="D51" s="49"/>
      <c r="E51" s="61">
        <v>128</v>
      </c>
      <c r="F51" s="61">
        <v>134</v>
      </c>
      <c r="G51" s="61">
        <v>140</v>
      </c>
      <c r="H51" s="61">
        <v>146</v>
      </c>
      <c r="I51" s="61">
        <v>152</v>
      </c>
      <c r="J51" s="61">
        <v>158</v>
      </c>
      <c r="K51" s="51"/>
      <c r="L51" s="52"/>
      <c r="M51" s="53"/>
      <c r="N51" s="53"/>
      <c r="O51" s="53"/>
      <c r="P51" s="53">
        <f t="shared" si="3"/>
        <v>0</v>
      </c>
      <c r="Q51" s="53">
        <f t="shared" si="4"/>
        <v>0</v>
      </c>
      <c r="R51" s="54"/>
      <c r="S51" s="144"/>
      <c r="T51" s="145"/>
      <c r="U51" s="55"/>
      <c r="V51" s="34"/>
      <c r="W51" s="34"/>
      <c r="X51" s="34"/>
      <c r="Y51" s="34"/>
      <c r="Z51" s="34"/>
      <c r="AA51" s="34"/>
    </row>
    <row r="52" spans="1:27" ht="42" customHeight="1">
      <c r="A52" s="150"/>
      <c r="B52" s="56" t="s">
        <v>116</v>
      </c>
      <c r="C52" s="57" t="s">
        <v>114</v>
      </c>
      <c r="D52" s="49"/>
      <c r="E52" s="50">
        <v>100</v>
      </c>
      <c r="F52" s="50">
        <v>100</v>
      </c>
      <c r="G52" s="50">
        <v>100</v>
      </c>
      <c r="H52" s="50">
        <v>100</v>
      </c>
      <c r="I52" s="50">
        <v>100</v>
      </c>
      <c r="J52" s="50">
        <v>102</v>
      </c>
      <c r="K52" s="51">
        <f>SUM(E52:J52)</f>
        <v>602</v>
      </c>
      <c r="L52" s="52">
        <v>1</v>
      </c>
      <c r="M52" s="53">
        <f>L52*K52</f>
        <v>602</v>
      </c>
      <c r="N52" s="53">
        <v>57.7</v>
      </c>
      <c r="O52" s="53">
        <v>57.4</v>
      </c>
      <c r="P52" s="53">
        <f t="shared" si="3"/>
        <v>57.7</v>
      </c>
      <c r="Q52" s="53">
        <f t="shared" si="4"/>
        <v>57.4</v>
      </c>
      <c r="R52" s="54"/>
      <c r="S52" s="144"/>
      <c r="T52" s="145"/>
      <c r="U52" s="55"/>
      <c r="V52" s="34"/>
      <c r="W52" s="34"/>
      <c r="X52" s="34"/>
      <c r="Y52" s="34"/>
      <c r="Z52" s="34"/>
      <c r="AA52" s="34"/>
    </row>
    <row r="53" spans="1:27" ht="42" customHeight="1">
      <c r="A53" s="150"/>
      <c r="B53" s="56"/>
      <c r="C53" s="58"/>
      <c r="D53" s="49"/>
      <c r="E53" s="61">
        <v>98</v>
      </c>
      <c r="F53" s="61">
        <v>104</v>
      </c>
      <c r="G53" s="61">
        <v>110</v>
      </c>
      <c r="H53" s="61">
        <v>116</v>
      </c>
      <c r="I53" s="61">
        <v>122</v>
      </c>
      <c r="J53" s="61">
        <v>128</v>
      </c>
      <c r="K53" s="51"/>
      <c r="L53" s="52"/>
      <c r="M53" s="53"/>
      <c r="N53" s="53"/>
      <c r="O53" s="53"/>
      <c r="P53" s="53">
        <f t="shared" si="3"/>
        <v>0</v>
      </c>
      <c r="Q53" s="53">
        <f t="shared" si="4"/>
        <v>0</v>
      </c>
      <c r="R53" s="54"/>
      <c r="S53" s="144"/>
      <c r="T53" s="145"/>
      <c r="U53" s="55"/>
      <c r="V53" s="34"/>
      <c r="W53" s="34"/>
      <c r="X53" s="34"/>
      <c r="Y53" s="34"/>
      <c r="Z53" s="34"/>
      <c r="AA53" s="34"/>
    </row>
    <row r="54" spans="1:27" ht="42" customHeight="1">
      <c r="A54" s="150"/>
      <c r="B54" s="56" t="s">
        <v>117</v>
      </c>
      <c r="C54" s="57" t="s">
        <v>40</v>
      </c>
      <c r="D54" s="49"/>
      <c r="E54" s="50">
        <v>44</v>
      </c>
      <c r="F54" s="50">
        <v>44</v>
      </c>
      <c r="G54" s="50">
        <v>44</v>
      </c>
      <c r="H54" s="50">
        <v>44</v>
      </c>
      <c r="I54" s="50">
        <v>44</v>
      </c>
      <c r="J54" s="50">
        <v>44</v>
      </c>
      <c r="K54" s="51">
        <f t="shared" ref="K54:K61" si="6">SUM(E54:J54)</f>
        <v>264</v>
      </c>
      <c r="L54" s="52">
        <v>5</v>
      </c>
      <c r="M54" s="53">
        <f>L54*K54</f>
        <v>1320</v>
      </c>
      <c r="N54" s="53">
        <v>42.9</v>
      </c>
      <c r="O54" s="53">
        <v>42.6</v>
      </c>
      <c r="P54" s="53">
        <f t="shared" si="3"/>
        <v>214.5</v>
      </c>
      <c r="Q54" s="53">
        <f t="shared" si="4"/>
        <v>213</v>
      </c>
      <c r="R54" s="54"/>
      <c r="S54" s="144"/>
      <c r="T54" s="145"/>
      <c r="U54" s="55"/>
      <c r="V54" s="34"/>
      <c r="W54" s="34"/>
      <c r="X54" s="34"/>
      <c r="Y54" s="34"/>
      <c r="Z54" s="34"/>
      <c r="AA54" s="34"/>
    </row>
    <row r="55" spans="1:27" ht="42" customHeight="1">
      <c r="A55" s="150"/>
      <c r="B55" s="56" t="s">
        <v>117</v>
      </c>
      <c r="C55" s="57" t="s">
        <v>40</v>
      </c>
      <c r="D55" s="49"/>
      <c r="E55" s="50">
        <v>19</v>
      </c>
      <c r="F55" s="50">
        <v>19</v>
      </c>
      <c r="G55" s="50">
        <v>19</v>
      </c>
      <c r="H55" s="50">
        <v>19</v>
      </c>
      <c r="I55" s="50">
        <v>19</v>
      </c>
      <c r="J55" s="50">
        <v>19</v>
      </c>
      <c r="K55" s="51">
        <f t="shared" si="6"/>
        <v>114</v>
      </c>
      <c r="L55" s="116">
        <v>1</v>
      </c>
      <c r="M55" s="118">
        <f>L55*K55+K56</f>
        <v>186</v>
      </c>
      <c r="N55" s="53">
        <v>33.200000000000003</v>
      </c>
      <c r="O55" s="53">
        <v>32.9</v>
      </c>
      <c r="P55" s="53">
        <f t="shared" si="3"/>
        <v>33.200000000000003</v>
      </c>
      <c r="Q55" s="53">
        <f t="shared" si="4"/>
        <v>32.9</v>
      </c>
      <c r="R55" s="54"/>
      <c r="S55" s="144"/>
      <c r="T55" s="145"/>
      <c r="U55" s="55"/>
      <c r="V55" s="34"/>
      <c r="W55" s="34"/>
      <c r="X55" s="34"/>
      <c r="Y55" s="34"/>
      <c r="Z55" s="34"/>
      <c r="AA55" s="34"/>
    </row>
    <row r="56" spans="1:27" ht="42" customHeight="1">
      <c r="A56" s="150"/>
      <c r="B56" s="56" t="s">
        <v>118</v>
      </c>
      <c r="C56" s="57" t="s">
        <v>40</v>
      </c>
      <c r="D56" s="49"/>
      <c r="E56" s="50">
        <v>18</v>
      </c>
      <c r="F56" s="50">
        <v>18</v>
      </c>
      <c r="G56" s="50">
        <v>18</v>
      </c>
      <c r="H56" s="50">
        <v>18</v>
      </c>
      <c r="I56" s="50"/>
      <c r="J56" s="50"/>
      <c r="K56" s="51">
        <f t="shared" si="6"/>
        <v>72</v>
      </c>
      <c r="L56" s="117"/>
      <c r="M56" s="119"/>
      <c r="N56" s="53"/>
      <c r="O56" s="53"/>
      <c r="P56" s="53">
        <f t="shared" si="3"/>
        <v>0</v>
      </c>
      <c r="Q56" s="53">
        <f t="shared" si="4"/>
        <v>0</v>
      </c>
      <c r="R56" s="54"/>
      <c r="S56" s="144"/>
      <c r="T56" s="145"/>
      <c r="U56" s="55"/>
      <c r="V56" s="34"/>
      <c r="W56" s="34"/>
      <c r="X56" s="34"/>
      <c r="Y56" s="34"/>
      <c r="Z56" s="34"/>
      <c r="AA56" s="34"/>
    </row>
    <row r="57" spans="1:27" ht="42" customHeight="1">
      <c r="A57" s="150"/>
      <c r="B57" s="56" t="s">
        <v>119</v>
      </c>
      <c r="C57" s="57" t="s">
        <v>43</v>
      </c>
      <c r="D57" s="49"/>
      <c r="E57" s="50">
        <v>44</v>
      </c>
      <c r="F57" s="50">
        <v>44</v>
      </c>
      <c r="G57" s="50">
        <v>44</v>
      </c>
      <c r="H57" s="50">
        <v>44</v>
      </c>
      <c r="I57" s="50">
        <v>44</v>
      </c>
      <c r="J57" s="50">
        <v>44</v>
      </c>
      <c r="K57" s="51">
        <f t="shared" si="6"/>
        <v>264</v>
      </c>
      <c r="L57" s="52">
        <v>1</v>
      </c>
      <c r="M57" s="53">
        <f>L57*K57</f>
        <v>264</v>
      </c>
      <c r="N57" s="53">
        <v>42.9</v>
      </c>
      <c r="O57" s="53">
        <v>42.6</v>
      </c>
      <c r="P57" s="53">
        <f t="shared" si="3"/>
        <v>42.9</v>
      </c>
      <c r="Q57" s="53">
        <f t="shared" si="4"/>
        <v>42.6</v>
      </c>
      <c r="R57" s="54"/>
      <c r="S57" s="144"/>
      <c r="T57" s="145"/>
      <c r="U57" s="55"/>
      <c r="V57" s="34"/>
      <c r="W57" s="34"/>
      <c r="X57" s="34"/>
      <c r="Y57" s="34"/>
      <c r="Z57" s="34"/>
      <c r="AA57" s="34"/>
    </row>
    <row r="58" spans="1:27" ht="42" customHeight="1">
      <c r="A58" s="150"/>
      <c r="B58" s="56" t="s">
        <v>119</v>
      </c>
      <c r="C58" s="57" t="s">
        <v>43</v>
      </c>
      <c r="D58" s="49"/>
      <c r="E58" s="50">
        <v>19</v>
      </c>
      <c r="F58" s="50">
        <v>19</v>
      </c>
      <c r="G58" s="50">
        <v>19</v>
      </c>
      <c r="H58" s="50">
        <v>19</v>
      </c>
      <c r="I58" s="50">
        <v>19</v>
      </c>
      <c r="J58" s="50">
        <v>19</v>
      </c>
      <c r="K58" s="51">
        <f t="shared" si="6"/>
        <v>114</v>
      </c>
      <c r="L58" s="116">
        <v>1</v>
      </c>
      <c r="M58" s="118">
        <f>L58*K58+K59</f>
        <v>198</v>
      </c>
      <c r="N58" s="53">
        <v>32.5</v>
      </c>
      <c r="O58" s="53">
        <v>32.200000000000003</v>
      </c>
      <c r="P58" s="53">
        <f t="shared" si="3"/>
        <v>32.5</v>
      </c>
      <c r="Q58" s="53">
        <f t="shared" si="4"/>
        <v>32.200000000000003</v>
      </c>
      <c r="R58" s="54"/>
      <c r="S58" s="144"/>
      <c r="T58" s="145"/>
      <c r="U58" s="55"/>
      <c r="V58" s="34"/>
      <c r="W58" s="34"/>
      <c r="X58" s="34"/>
      <c r="Y58" s="34"/>
      <c r="Z58" s="34"/>
      <c r="AA58" s="34"/>
    </row>
    <row r="59" spans="1:27" ht="42" customHeight="1">
      <c r="A59" s="150"/>
      <c r="B59" s="56" t="s">
        <v>29</v>
      </c>
      <c r="C59" s="57" t="s">
        <v>43</v>
      </c>
      <c r="D59" s="49"/>
      <c r="E59" s="50">
        <v>14</v>
      </c>
      <c r="F59" s="50">
        <v>14</v>
      </c>
      <c r="G59" s="50">
        <v>14</v>
      </c>
      <c r="H59" s="50">
        <v>14</v>
      </c>
      <c r="I59" s="50">
        <v>14</v>
      </c>
      <c r="J59" s="50">
        <v>14</v>
      </c>
      <c r="K59" s="51">
        <f t="shared" si="6"/>
        <v>84</v>
      </c>
      <c r="L59" s="117"/>
      <c r="M59" s="119"/>
      <c r="N59" s="53"/>
      <c r="O59" s="53"/>
      <c r="P59" s="53">
        <f t="shared" si="3"/>
        <v>0</v>
      </c>
      <c r="Q59" s="53">
        <f t="shared" si="4"/>
        <v>0</v>
      </c>
      <c r="R59" s="54"/>
      <c r="S59" s="144"/>
      <c r="T59" s="145"/>
      <c r="U59" s="55"/>
      <c r="V59" s="34"/>
      <c r="W59" s="34"/>
      <c r="X59" s="34"/>
      <c r="Y59" s="34"/>
      <c r="Z59" s="34"/>
      <c r="AA59" s="34"/>
    </row>
    <row r="60" spans="1:27" ht="42" customHeight="1">
      <c r="A60" s="150"/>
      <c r="B60" s="56" t="s">
        <v>29</v>
      </c>
      <c r="C60" s="57" t="s">
        <v>43</v>
      </c>
      <c r="D60" s="49"/>
      <c r="E60" s="50">
        <v>44</v>
      </c>
      <c r="F60" s="50">
        <v>44</v>
      </c>
      <c r="G60" s="50">
        <v>44</v>
      </c>
      <c r="H60" s="50">
        <v>44</v>
      </c>
      <c r="I60" s="50">
        <v>44</v>
      </c>
      <c r="J60" s="50">
        <v>44</v>
      </c>
      <c r="K60" s="51">
        <f t="shared" si="6"/>
        <v>264</v>
      </c>
      <c r="L60" s="52">
        <v>1</v>
      </c>
      <c r="M60" s="53">
        <f>L60*K60</f>
        <v>264</v>
      </c>
      <c r="N60" s="53">
        <v>42.1</v>
      </c>
      <c r="O60" s="53">
        <v>41.8</v>
      </c>
      <c r="P60" s="53">
        <f t="shared" si="3"/>
        <v>42.1</v>
      </c>
      <c r="Q60" s="53">
        <f t="shared" si="4"/>
        <v>41.8</v>
      </c>
      <c r="R60" s="54"/>
      <c r="S60" s="144"/>
      <c r="T60" s="145"/>
      <c r="U60" s="55"/>
      <c r="V60" s="34"/>
      <c r="W60" s="34"/>
      <c r="X60" s="34"/>
      <c r="Y60" s="34"/>
      <c r="Z60" s="34"/>
      <c r="AA60" s="34"/>
    </row>
    <row r="61" spans="1:27" ht="42" customHeight="1">
      <c r="A61" s="150"/>
      <c r="B61" s="56" t="s">
        <v>120</v>
      </c>
      <c r="C61" s="57" t="s">
        <v>43</v>
      </c>
      <c r="D61" s="49"/>
      <c r="E61" s="50">
        <v>43</v>
      </c>
      <c r="F61" s="50">
        <v>43</v>
      </c>
      <c r="G61" s="50">
        <v>43</v>
      </c>
      <c r="H61" s="50">
        <v>43</v>
      </c>
      <c r="I61" s="50">
        <v>43</v>
      </c>
      <c r="J61" s="50">
        <v>43</v>
      </c>
      <c r="K61" s="51">
        <f t="shared" si="6"/>
        <v>258</v>
      </c>
      <c r="L61" s="52">
        <v>1</v>
      </c>
      <c r="M61" s="53">
        <f>L61*K61</f>
        <v>258</v>
      </c>
      <c r="N61" s="53">
        <v>43.3</v>
      </c>
      <c r="O61" s="53">
        <v>43</v>
      </c>
      <c r="P61" s="53">
        <f t="shared" si="3"/>
        <v>43.3</v>
      </c>
      <c r="Q61" s="53">
        <f t="shared" si="4"/>
        <v>43</v>
      </c>
      <c r="R61" s="54"/>
      <c r="S61" s="144"/>
      <c r="T61" s="145"/>
      <c r="U61" s="55"/>
      <c r="V61" s="34"/>
      <c r="W61" s="34"/>
      <c r="X61" s="34"/>
      <c r="Y61" s="34"/>
      <c r="Z61" s="34"/>
      <c r="AA61" s="34"/>
    </row>
    <row r="62" spans="1:27" ht="42" customHeight="1">
      <c r="A62" s="150"/>
      <c r="B62" s="56"/>
      <c r="C62" s="58"/>
      <c r="D62" s="49"/>
      <c r="E62" s="59">
        <v>92</v>
      </c>
      <c r="F62" s="59">
        <v>98</v>
      </c>
      <c r="G62" s="59">
        <v>104</v>
      </c>
      <c r="H62" s="59">
        <v>110</v>
      </c>
      <c r="I62" s="59">
        <v>116</v>
      </c>
      <c r="J62" s="50"/>
      <c r="K62" s="51"/>
      <c r="L62" s="52"/>
      <c r="M62" s="53"/>
      <c r="N62" s="53"/>
      <c r="O62" s="53"/>
      <c r="P62" s="53">
        <f t="shared" si="3"/>
        <v>0</v>
      </c>
      <c r="Q62" s="53">
        <f t="shared" si="4"/>
        <v>0</v>
      </c>
      <c r="R62" s="54"/>
      <c r="S62" s="144"/>
      <c r="T62" s="145"/>
      <c r="U62" s="55"/>
      <c r="V62" s="34"/>
      <c r="W62" s="34"/>
      <c r="X62" s="34"/>
      <c r="Y62" s="34"/>
      <c r="Z62" s="34"/>
      <c r="AA62" s="34"/>
    </row>
    <row r="63" spans="1:27" ht="42" customHeight="1">
      <c r="A63" s="150"/>
      <c r="B63" s="56" t="s">
        <v>121</v>
      </c>
      <c r="C63" s="57" t="s">
        <v>28</v>
      </c>
      <c r="D63" s="49"/>
      <c r="E63" s="50">
        <v>90</v>
      </c>
      <c r="F63" s="50">
        <v>90</v>
      </c>
      <c r="G63" s="50">
        <v>90</v>
      </c>
      <c r="H63" s="50">
        <v>90</v>
      </c>
      <c r="I63" s="50">
        <v>90</v>
      </c>
      <c r="J63" s="50"/>
      <c r="K63" s="51">
        <f>SUM(E63:J63)</f>
        <v>450</v>
      </c>
      <c r="L63" s="52">
        <v>1</v>
      </c>
      <c r="M63" s="53">
        <f>L63*K63</f>
        <v>450</v>
      </c>
      <c r="N63" s="53">
        <v>26.8</v>
      </c>
      <c r="O63" s="53">
        <v>26.5</v>
      </c>
      <c r="P63" s="53">
        <f t="shared" si="3"/>
        <v>26.8</v>
      </c>
      <c r="Q63" s="53">
        <f t="shared" si="4"/>
        <v>26.5</v>
      </c>
      <c r="R63" s="54"/>
      <c r="S63" s="144"/>
      <c r="T63" s="145"/>
      <c r="U63" s="55"/>
      <c r="V63" s="34"/>
      <c r="W63" s="34"/>
      <c r="X63" s="34"/>
      <c r="Y63" s="34"/>
      <c r="Z63" s="34"/>
      <c r="AA63" s="34"/>
    </row>
    <row r="64" spans="1:27" ht="42" customHeight="1">
      <c r="A64" s="150"/>
      <c r="B64" s="56" t="s">
        <v>121</v>
      </c>
      <c r="C64" s="57" t="s">
        <v>28</v>
      </c>
      <c r="D64" s="49"/>
      <c r="E64" s="50">
        <v>81</v>
      </c>
      <c r="F64" s="50">
        <v>81</v>
      </c>
      <c r="G64" s="50">
        <v>82</v>
      </c>
      <c r="H64" s="50">
        <v>82</v>
      </c>
      <c r="I64" s="50">
        <v>82</v>
      </c>
      <c r="J64" s="50"/>
      <c r="K64" s="51">
        <f>SUM(E64:J64)</f>
        <v>408</v>
      </c>
      <c r="L64" s="153">
        <v>1</v>
      </c>
      <c r="M64" s="165">
        <f>L64*K64+K78</f>
        <v>408</v>
      </c>
      <c r="N64" s="53">
        <v>33.799999999999997</v>
      </c>
      <c r="O64" s="53">
        <v>33.5</v>
      </c>
      <c r="P64" s="53">
        <f t="shared" si="3"/>
        <v>33.799999999999997</v>
      </c>
      <c r="Q64" s="53">
        <f t="shared" si="4"/>
        <v>33.5</v>
      </c>
      <c r="R64" s="54"/>
      <c r="S64" s="144"/>
      <c r="T64" s="145"/>
      <c r="U64" s="55"/>
      <c r="V64" s="34"/>
      <c r="W64" s="34"/>
      <c r="X64" s="34"/>
      <c r="Y64" s="34"/>
      <c r="Z64" s="34"/>
      <c r="AA64" s="34"/>
    </row>
    <row r="65" spans="1:27" ht="42" customHeight="1">
      <c r="A65" s="150"/>
      <c r="B65" s="56"/>
      <c r="C65" s="58"/>
      <c r="D65" s="49"/>
      <c r="E65" s="61">
        <v>104</v>
      </c>
      <c r="F65" s="61">
        <v>110</v>
      </c>
      <c r="G65" s="61">
        <v>116</v>
      </c>
      <c r="H65" s="61">
        <v>122</v>
      </c>
      <c r="I65" s="61">
        <v>128</v>
      </c>
      <c r="J65" s="61">
        <v>134</v>
      </c>
      <c r="K65" s="51"/>
      <c r="L65" s="153"/>
      <c r="M65" s="165"/>
      <c r="N65" s="53"/>
      <c r="O65" s="53"/>
      <c r="P65" s="53">
        <f t="shared" si="3"/>
        <v>0</v>
      </c>
      <c r="Q65" s="53">
        <f t="shared" si="4"/>
        <v>0</v>
      </c>
      <c r="R65" s="54"/>
      <c r="S65" s="144"/>
      <c r="T65" s="145"/>
      <c r="U65" s="55"/>
      <c r="V65" s="34"/>
      <c r="W65" s="34"/>
      <c r="X65" s="34"/>
      <c r="Y65" s="34"/>
      <c r="Z65" s="34"/>
      <c r="AA65" s="34"/>
    </row>
    <row r="66" spans="1:27" ht="42" customHeight="1">
      <c r="A66" s="150"/>
      <c r="B66" s="56" t="s">
        <v>122</v>
      </c>
      <c r="C66" s="58"/>
      <c r="D66" s="49"/>
      <c r="E66" s="50">
        <v>7</v>
      </c>
      <c r="F66" s="50">
        <v>7</v>
      </c>
      <c r="G66" s="50">
        <v>7</v>
      </c>
      <c r="H66" s="50">
        <v>7</v>
      </c>
      <c r="I66" s="50">
        <v>7</v>
      </c>
      <c r="J66" s="50">
        <v>7</v>
      </c>
      <c r="K66" s="51">
        <f>SUM(E66:J66)</f>
        <v>42</v>
      </c>
      <c r="L66" s="153"/>
      <c r="M66" s="165"/>
      <c r="N66" s="53"/>
      <c r="O66" s="53"/>
      <c r="P66" s="53">
        <f t="shared" si="3"/>
        <v>0</v>
      </c>
      <c r="Q66" s="53">
        <f t="shared" si="4"/>
        <v>0</v>
      </c>
      <c r="R66" s="54"/>
      <c r="S66" s="144"/>
      <c r="T66" s="145"/>
      <c r="U66" s="55"/>
      <c r="V66" s="34"/>
      <c r="W66" s="34"/>
      <c r="X66" s="34"/>
      <c r="Y66" s="34"/>
      <c r="Z66" s="34"/>
      <c r="AA66" s="34"/>
    </row>
    <row r="67" spans="1:27" ht="42" customHeight="1">
      <c r="A67" s="150"/>
      <c r="B67" s="56"/>
      <c r="C67" s="58"/>
      <c r="D67" s="49"/>
      <c r="E67" s="59">
        <v>98</v>
      </c>
      <c r="F67" s="59">
        <v>104</v>
      </c>
      <c r="G67" s="59">
        <v>110</v>
      </c>
      <c r="H67" s="59">
        <v>116</v>
      </c>
      <c r="I67" s="61">
        <v>122</v>
      </c>
      <c r="J67" s="61">
        <v>128</v>
      </c>
      <c r="K67" s="51"/>
      <c r="L67" s="63"/>
      <c r="M67" s="53"/>
      <c r="N67" s="53"/>
      <c r="O67" s="53"/>
      <c r="P67" s="53">
        <f t="shared" si="3"/>
        <v>0</v>
      </c>
      <c r="Q67" s="53">
        <f t="shared" si="4"/>
        <v>0</v>
      </c>
      <c r="R67" s="54"/>
      <c r="S67" s="144"/>
      <c r="T67" s="145"/>
      <c r="U67" s="55"/>
      <c r="V67" s="34"/>
      <c r="W67" s="34"/>
      <c r="X67" s="34"/>
      <c r="Y67" s="34"/>
      <c r="Z67" s="34"/>
      <c r="AA67" s="34"/>
    </row>
    <row r="68" spans="1:27" ht="42" customHeight="1">
      <c r="A68" s="150"/>
      <c r="B68" s="56" t="s">
        <v>63</v>
      </c>
      <c r="C68" s="57" t="s">
        <v>114</v>
      </c>
      <c r="D68" s="49"/>
      <c r="E68" s="50">
        <v>98</v>
      </c>
      <c r="F68" s="50">
        <v>98</v>
      </c>
      <c r="G68" s="50">
        <v>98</v>
      </c>
      <c r="H68" s="50">
        <v>98</v>
      </c>
      <c r="I68" s="50">
        <v>98</v>
      </c>
      <c r="J68" s="50">
        <v>98</v>
      </c>
      <c r="K68" s="51">
        <f t="shared" ref="K68:K77" si="7">SUM(E68:J68)</f>
        <v>588</v>
      </c>
      <c r="L68" s="63">
        <v>2</v>
      </c>
      <c r="M68" s="53">
        <f t="shared" ref="M68:M75" si="8">L68*K68</f>
        <v>1176</v>
      </c>
      <c r="N68" s="53">
        <v>43.1</v>
      </c>
      <c r="O68" s="53">
        <v>42.8</v>
      </c>
      <c r="P68" s="53">
        <f t="shared" si="3"/>
        <v>86.2</v>
      </c>
      <c r="Q68" s="53">
        <f t="shared" si="4"/>
        <v>85.6</v>
      </c>
      <c r="R68" s="54"/>
      <c r="S68" s="144"/>
      <c r="T68" s="145"/>
      <c r="U68" s="55"/>
      <c r="V68" s="34"/>
      <c r="W68" s="34"/>
      <c r="X68" s="34"/>
      <c r="Y68" s="34"/>
      <c r="Z68" s="34"/>
      <c r="AA68" s="34"/>
    </row>
    <row r="69" spans="1:27" ht="42" customHeight="1">
      <c r="A69" s="150"/>
      <c r="B69" s="56" t="s">
        <v>60</v>
      </c>
      <c r="C69" s="57" t="s">
        <v>28</v>
      </c>
      <c r="D69" s="49"/>
      <c r="E69" s="50">
        <v>89</v>
      </c>
      <c r="F69" s="50">
        <v>89</v>
      </c>
      <c r="G69" s="50">
        <v>89</v>
      </c>
      <c r="H69" s="50">
        <v>89</v>
      </c>
      <c r="I69" s="50">
        <v>89</v>
      </c>
      <c r="J69" s="50">
        <v>89</v>
      </c>
      <c r="K69" s="51">
        <f t="shared" si="7"/>
        <v>534</v>
      </c>
      <c r="L69" s="63">
        <v>3</v>
      </c>
      <c r="M69" s="53">
        <f t="shared" si="8"/>
        <v>1602</v>
      </c>
      <c r="N69" s="53">
        <v>43.7</v>
      </c>
      <c r="O69" s="53">
        <v>43.4</v>
      </c>
      <c r="P69" s="53">
        <f t="shared" si="3"/>
        <v>131.10000000000002</v>
      </c>
      <c r="Q69" s="53">
        <f t="shared" si="4"/>
        <v>130.19999999999999</v>
      </c>
      <c r="R69" s="54"/>
      <c r="S69" s="144"/>
      <c r="T69" s="145"/>
      <c r="U69" s="55"/>
      <c r="V69" s="34"/>
      <c r="W69" s="34"/>
      <c r="X69" s="34"/>
      <c r="Y69" s="34"/>
      <c r="Z69" s="34"/>
      <c r="AA69" s="34"/>
    </row>
    <row r="70" spans="1:27" ht="42" customHeight="1">
      <c r="A70" s="150"/>
      <c r="B70" s="56" t="s">
        <v>123</v>
      </c>
      <c r="C70" s="57" t="s">
        <v>124</v>
      </c>
      <c r="D70" s="49"/>
      <c r="E70" s="50">
        <v>36</v>
      </c>
      <c r="F70" s="50">
        <v>36</v>
      </c>
      <c r="G70" s="50">
        <v>36</v>
      </c>
      <c r="H70" s="50">
        <v>36</v>
      </c>
      <c r="I70" s="50">
        <v>36</v>
      </c>
      <c r="J70" s="50">
        <v>36</v>
      </c>
      <c r="K70" s="51">
        <f t="shared" si="7"/>
        <v>216</v>
      </c>
      <c r="L70" s="63">
        <v>3</v>
      </c>
      <c r="M70" s="53">
        <f t="shared" si="8"/>
        <v>648</v>
      </c>
      <c r="N70" s="53">
        <v>34.6</v>
      </c>
      <c r="O70" s="53">
        <v>34.299999999999997</v>
      </c>
      <c r="P70" s="53">
        <f t="shared" si="3"/>
        <v>103.80000000000001</v>
      </c>
      <c r="Q70" s="53">
        <f t="shared" si="4"/>
        <v>102.89999999999999</v>
      </c>
      <c r="R70" s="54"/>
      <c r="S70" s="144"/>
      <c r="T70" s="145"/>
      <c r="U70" s="55"/>
      <c r="V70" s="34"/>
      <c r="W70" s="34"/>
      <c r="X70" s="34"/>
      <c r="Y70" s="34"/>
      <c r="Z70" s="34"/>
      <c r="AA70" s="34"/>
    </row>
    <row r="71" spans="1:27" ht="42" customHeight="1">
      <c r="A71" s="150"/>
      <c r="B71" s="56" t="s">
        <v>125</v>
      </c>
      <c r="C71" s="57" t="s">
        <v>58</v>
      </c>
      <c r="D71" s="49"/>
      <c r="E71" s="50">
        <v>39</v>
      </c>
      <c r="F71" s="50">
        <v>39</v>
      </c>
      <c r="G71" s="50">
        <v>39</v>
      </c>
      <c r="H71" s="50">
        <v>39</v>
      </c>
      <c r="I71" s="50">
        <v>39</v>
      </c>
      <c r="J71" s="50">
        <v>39</v>
      </c>
      <c r="K71" s="51">
        <f t="shared" si="7"/>
        <v>234</v>
      </c>
      <c r="L71" s="63">
        <v>2</v>
      </c>
      <c r="M71" s="53">
        <f t="shared" si="8"/>
        <v>468</v>
      </c>
      <c r="N71" s="53">
        <v>31.9</v>
      </c>
      <c r="O71" s="53">
        <v>31.6</v>
      </c>
      <c r="P71" s="53">
        <f t="shared" si="3"/>
        <v>63.8</v>
      </c>
      <c r="Q71" s="53">
        <f t="shared" si="4"/>
        <v>63.2</v>
      </c>
      <c r="R71" s="54"/>
      <c r="S71" s="144"/>
      <c r="T71" s="145"/>
      <c r="U71" s="55"/>
      <c r="V71" s="34"/>
      <c r="W71" s="34"/>
      <c r="X71" s="34"/>
      <c r="Y71" s="34"/>
      <c r="Z71" s="34"/>
      <c r="AA71" s="34"/>
    </row>
    <row r="72" spans="1:27" ht="42" customHeight="1">
      <c r="A72" s="150"/>
      <c r="B72" s="56" t="s">
        <v>51</v>
      </c>
      <c r="C72" s="57" t="s">
        <v>126</v>
      </c>
      <c r="D72" s="49"/>
      <c r="E72" s="50">
        <v>40</v>
      </c>
      <c r="F72" s="50">
        <v>40</v>
      </c>
      <c r="G72" s="50">
        <v>40</v>
      </c>
      <c r="H72" s="50">
        <v>40</v>
      </c>
      <c r="I72" s="50">
        <v>40</v>
      </c>
      <c r="J72" s="50">
        <v>40</v>
      </c>
      <c r="K72" s="51">
        <f t="shared" si="7"/>
        <v>240</v>
      </c>
      <c r="L72" s="63">
        <v>2</v>
      </c>
      <c r="M72" s="53">
        <f t="shared" si="8"/>
        <v>480</v>
      </c>
      <c r="N72" s="53">
        <v>42.2</v>
      </c>
      <c r="O72" s="53">
        <v>39</v>
      </c>
      <c r="P72" s="53">
        <f t="shared" si="3"/>
        <v>84.4</v>
      </c>
      <c r="Q72" s="53">
        <f t="shared" si="4"/>
        <v>78</v>
      </c>
      <c r="R72" s="54"/>
      <c r="S72" s="144"/>
      <c r="T72" s="145"/>
      <c r="U72" s="55"/>
      <c r="V72" s="34"/>
      <c r="W72" s="34"/>
      <c r="X72" s="34"/>
      <c r="Y72" s="34"/>
      <c r="Z72" s="34"/>
      <c r="AA72" s="34"/>
    </row>
    <row r="73" spans="1:27" ht="42" customHeight="1">
      <c r="A73" s="150"/>
      <c r="B73" s="56" t="s">
        <v>48</v>
      </c>
      <c r="C73" s="57" t="s">
        <v>49</v>
      </c>
      <c r="D73" s="49"/>
      <c r="E73" s="50">
        <v>45</v>
      </c>
      <c r="F73" s="50">
        <v>45</v>
      </c>
      <c r="G73" s="50">
        <v>45</v>
      </c>
      <c r="H73" s="50">
        <v>45</v>
      </c>
      <c r="I73" s="50">
        <v>45</v>
      </c>
      <c r="J73" s="50">
        <v>45</v>
      </c>
      <c r="K73" s="51">
        <f t="shared" si="7"/>
        <v>270</v>
      </c>
      <c r="L73" s="63">
        <v>1</v>
      </c>
      <c r="M73" s="53">
        <f t="shared" si="8"/>
        <v>270</v>
      </c>
      <c r="N73" s="53">
        <v>48</v>
      </c>
      <c r="O73" s="53">
        <v>45</v>
      </c>
      <c r="P73" s="53">
        <f t="shared" ref="P73:P78" si="9">N73*L73</f>
        <v>48</v>
      </c>
      <c r="Q73" s="53">
        <f t="shared" ref="Q73:Q78" si="10">O73*L73</f>
        <v>45</v>
      </c>
      <c r="R73" s="54"/>
      <c r="S73" s="144"/>
      <c r="T73" s="145"/>
      <c r="U73" s="55"/>
      <c r="V73" s="34"/>
      <c r="W73" s="34"/>
      <c r="X73" s="34"/>
      <c r="Y73" s="34"/>
      <c r="Z73" s="34"/>
      <c r="AA73" s="34"/>
    </row>
    <row r="74" spans="1:27" ht="42" customHeight="1">
      <c r="A74" s="150"/>
      <c r="B74" s="56" t="s">
        <v>127</v>
      </c>
      <c r="C74" s="57" t="s">
        <v>128</v>
      </c>
      <c r="D74" s="49"/>
      <c r="E74" s="50">
        <v>35</v>
      </c>
      <c r="F74" s="50">
        <v>35</v>
      </c>
      <c r="G74" s="50">
        <v>35</v>
      </c>
      <c r="H74" s="50">
        <v>35</v>
      </c>
      <c r="I74" s="50">
        <v>35</v>
      </c>
      <c r="J74" s="50">
        <v>35</v>
      </c>
      <c r="K74" s="51">
        <f t="shared" si="7"/>
        <v>210</v>
      </c>
      <c r="L74" s="63">
        <v>2</v>
      </c>
      <c r="M74" s="53">
        <f t="shared" si="8"/>
        <v>420</v>
      </c>
      <c r="N74" s="53">
        <v>36.5</v>
      </c>
      <c r="O74" s="53">
        <v>36.200000000000003</v>
      </c>
      <c r="P74" s="53">
        <f t="shared" si="9"/>
        <v>73</v>
      </c>
      <c r="Q74" s="53">
        <f t="shared" si="10"/>
        <v>72.400000000000006</v>
      </c>
      <c r="R74" s="54"/>
      <c r="S74" s="144"/>
      <c r="T74" s="145"/>
      <c r="U74" s="55"/>
      <c r="V74" s="34"/>
      <c r="W74" s="34"/>
      <c r="X74" s="34"/>
      <c r="Y74" s="34"/>
      <c r="Z74" s="34"/>
      <c r="AA74" s="34"/>
    </row>
    <row r="75" spans="1:27" ht="42" customHeight="1">
      <c r="A75" s="150"/>
      <c r="B75" s="56" t="s">
        <v>129</v>
      </c>
      <c r="C75" s="57" t="s">
        <v>55</v>
      </c>
      <c r="D75" s="49"/>
      <c r="E75" s="50">
        <v>36</v>
      </c>
      <c r="F75" s="50">
        <v>36</v>
      </c>
      <c r="G75" s="50">
        <v>36</v>
      </c>
      <c r="H75" s="50">
        <v>36</v>
      </c>
      <c r="I75" s="50">
        <v>36</v>
      </c>
      <c r="J75" s="50">
        <v>36</v>
      </c>
      <c r="K75" s="51">
        <f t="shared" si="7"/>
        <v>216</v>
      </c>
      <c r="L75" s="63">
        <v>4</v>
      </c>
      <c r="M75" s="53">
        <f t="shared" si="8"/>
        <v>864</v>
      </c>
      <c r="N75" s="53">
        <v>45.5</v>
      </c>
      <c r="O75" s="53">
        <v>45.2</v>
      </c>
      <c r="P75" s="53">
        <f t="shared" si="9"/>
        <v>182</v>
      </c>
      <c r="Q75" s="53">
        <f t="shared" si="10"/>
        <v>180.8</v>
      </c>
      <c r="R75" s="54"/>
      <c r="S75" s="144"/>
      <c r="T75" s="145"/>
      <c r="U75" s="55"/>
      <c r="V75" s="34"/>
      <c r="W75" s="34"/>
      <c r="X75" s="34"/>
      <c r="Y75" s="34"/>
      <c r="Z75" s="34"/>
      <c r="AA75" s="34"/>
    </row>
    <row r="76" spans="1:27" ht="42" customHeight="1">
      <c r="A76" s="150"/>
      <c r="B76" s="56" t="s">
        <v>129</v>
      </c>
      <c r="C76" s="57" t="s">
        <v>55</v>
      </c>
      <c r="D76" s="49"/>
      <c r="E76" s="50">
        <v>19</v>
      </c>
      <c r="F76" s="50">
        <v>19</v>
      </c>
      <c r="G76" s="50">
        <v>19</v>
      </c>
      <c r="H76" s="50">
        <v>19</v>
      </c>
      <c r="I76" s="50">
        <v>19</v>
      </c>
      <c r="J76" s="50">
        <v>19</v>
      </c>
      <c r="K76" s="51">
        <f t="shared" si="7"/>
        <v>114</v>
      </c>
      <c r="L76" s="116">
        <v>1</v>
      </c>
      <c r="M76" s="118">
        <f>L76*K76+K77</f>
        <v>174</v>
      </c>
      <c r="N76" s="53">
        <v>35.299999999999997</v>
      </c>
      <c r="O76" s="53">
        <v>35</v>
      </c>
      <c r="P76" s="53">
        <f t="shared" si="9"/>
        <v>35.299999999999997</v>
      </c>
      <c r="Q76" s="53">
        <f t="shared" si="10"/>
        <v>35</v>
      </c>
      <c r="R76" s="54"/>
      <c r="S76" s="144"/>
      <c r="T76" s="145"/>
      <c r="U76" s="55"/>
      <c r="V76" s="34"/>
      <c r="W76" s="34"/>
      <c r="X76" s="34"/>
      <c r="Y76" s="34"/>
      <c r="Z76" s="34"/>
      <c r="AA76" s="34"/>
    </row>
    <row r="77" spans="1:27" ht="42" customHeight="1">
      <c r="A77" s="150"/>
      <c r="B77" s="56"/>
      <c r="C77" s="58"/>
      <c r="D77" s="49"/>
      <c r="E77" s="50"/>
      <c r="F77" s="50">
        <v>12</v>
      </c>
      <c r="G77" s="50">
        <v>12</v>
      </c>
      <c r="H77" s="50">
        <v>12</v>
      </c>
      <c r="I77" s="50">
        <v>12</v>
      </c>
      <c r="J77" s="50">
        <v>12</v>
      </c>
      <c r="K77" s="51">
        <f t="shared" si="7"/>
        <v>60</v>
      </c>
      <c r="L77" s="117"/>
      <c r="M77" s="119"/>
      <c r="N77" s="53"/>
      <c r="O77" s="53"/>
      <c r="P77" s="53">
        <f t="shared" si="9"/>
        <v>0</v>
      </c>
      <c r="Q77" s="53">
        <f t="shared" si="10"/>
        <v>0</v>
      </c>
      <c r="R77" s="54"/>
      <c r="S77" s="144"/>
      <c r="T77" s="145"/>
      <c r="U77" s="55"/>
      <c r="V77" s="34"/>
      <c r="W77" s="34"/>
      <c r="X77" s="34"/>
      <c r="Y77" s="34"/>
      <c r="Z77" s="34"/>
      <c r="AA77" s="34"/>
    </row>
    <row r="78" spans="1:27" ht="42" customHeight="1">
      <c r="A78" s="150"/>
      <c r="B78" s="56"/>
      <c r="C78" s="58"/>
      <c r="D78" s="49"/>
      <c r="E78" s="50"/>
      <c r="F78" s="50"/>
      <c r="G78" s="50"/>
      <c r="H78" s="50"/>
      <c r="I78" s="50"/>
      <c r="J78" s="50"/>
      <c r="K78" s="51"/>
      <c r="L78" s="63"/>
      <c r="M78" s="53"/>
      <c r="N78" s="53"/>
      <c r="O78" s="53"/>
      <c r="P78" s="53">
        <f t="shared" si="9"/>
        <v>0</v>
      </c>
      <c r="Q78" s="53">
        <f t="shared" si="10"/>
        <v>0</v>
      </c>
      <c r="R78" s="54"/>
      <c r="S78" s="146"/>
      <c r="T78" s="147"/>
      <c r="U78" s="55"/>
      <c r="V78" s="34"/>
      <c r="W78" s="34"/>
      <c r="X78" s="34"/>
      <c r="Y78" s="34"/>
      <c r="Z78" s="34"/>
      <c r="AA78" s="34"/>
    </row>
    <row r="79" spans="1:27" ht="12.75" customHeight="1">
      <c r="A79" s="127" t="s">
        <v>130</v>
      </c>
      <c r="B79" s="128"/>
      <c r="C79" s="128"/>
      <c r="D79" s="128"/>
      <c r="E79" s="128"/>
      <c r="F79" s="128"/>
      <c r="G79" s="128"/>
      <c r="H79" s="128"/>
      <c r="I79" s="128"/>
      <c r="J79" s="128"/>
      <c r="K79" s="158">
        <f>SUM(K9:K78)</f>
        <v>22434</v>
      </c>
      <c r="L79" s="158">
        <f>SUM(L9:L78)</f>
        <v>66</v>
      </c>
      <c r="M79" s="158">
        <f>SUM(M9:M78)</f>
        <v>30348</v>
      </c>
      <c r="N79" s="158"/>
      <c r="O79" s="156"/>
      <c r="P79" s="156">
        <f>SUM(P9:P78)</f>
        <v>2850.0000000000005</v>
      </c>
      <c r="Q79" s="156">
        <f>SUM(Q9:Q78)</f>
        <v>2821.7</v>
      </c>
      <c r="R79" s="54"/>
      <c r="S79" s="160"/>
      <c r="T79" s="161"/>
      <c r="U79" s="47"/>
      <c r="V79" s="34"/>
      <c r="W79" s="34"/>
      <c r="X79" s="34"/>
      <c r="Y79" s="34"/>
      <c r="Z79" s="34"/>
      <c r="AA79" s="34"/>
    </row>
    <row r="80" spans="1:27" ht="12.75" customHeight="1">
      <c r="A80" s="129"/>
      <c r="B80" s="128"/>
      <c r="C80" s="128"/>
      <c r="D80" s="128"/>
      <c r="E80" s="128"/>
      <c r="F80" s="128"/>
      <c r="G80" s="128"/>
      <c r="H80" s="128"/>
      <c r="I80" s="128"/>
      <c r="J80" s="128"/>
      <c r="K80" s="158"/>
      <c r="L80" s="158"/>
      <c r="M80" s="158"/>
      <c r="N80" s="158"/>
      <c r="O80" s="156"/>
      <c r="P80" s="156"/>
      <c r="Q80" s="156"/>
      <c r="R80" s="54"/>
      <c r="S80" s="160"/>
      <c r="T80" s="161"/>
      <c r="U80" s="47"/>
      <c r="V80" s="34"/>
      <c r="W80" s="34"/>
      <c r="X80" s="34"/>
      <c r="Y80" s="34"/>
      <c r="Z80" s="34"/>
      <c r="AA80" s="34"/>
    </row>
    <row r="81" spans="1:27" ht="12.75" customHeight="1">
      <c r="A81" s="129"/>
      <c r="B81" s="128"/>
      <c r="C81" s="128"/>
      <c r="D81" s="128"/>
      <c r="E81" s="128"/>
      <c r="F81" s="128"/>
      <c r="G81" s="128"/>
      <c r="H81" s="128"/>
      <c r="I81" s="128"/>
      <c r="J81" s="128"/>
      <c r="K81" s="158"/>
      <c r="L81" s="158"/>
      <c r="M81" s="158"/>
      <c r="N81" s="158"/>
      <c r="O81" s="156"/>
      <c r="P81" s="156"/>
      <c r="Q81" s="156"/>
      <c r="R81" s="54"/>
      <c r="S81" s="160"/>
      <c r="T81" s="161"/>
      <c r="U81" s="47"/>
      <c r="V81" s="34"/>
      <c r="W81" s="34"/>
      <c r="X81" s="34"/>
      <c r="Y81" s="34"/>
      <c r="Z81" s="34"/>
      <c r="AA81" s="34"/>
    </row>
    <row r="82" spans="1:27" ht="12.75" customHeight="1">
      <c r="A82" s="129"/>
      <c r="B82" s="128"/>
      <c r="C82" s="128"/>
      <c r="D82" s="128"/>
      <c r="E82" s="128"/>
      <c r="F82" s="128"/>
      <c r="G82" s="128"/>
      <c r="H82" s="128"/>
      <c r="I82" s="128"/>
      <c r="J82" s="128"/>
      <c r="K82" s="158"/>
      <c r="L82" s="158"/>
      <c r="M82" s="158"/>
      <c r="N82" s="158"/>
      <c r="O82" s="156"/>
      <c r="P82" s="156"/>
      <c r="Q82" s="156"/>
      <c r="R82" s="54"/>
      <c r="S82" s="160"/>
      <c r="T82" s="161"/>
      <c r="U82" s="47"/>
      <c r="V82" s="34"/>
      <c r="W82" s="34"/>
      <c r="X82" s="34"/>
      <c r="Y82" s="34"/>
      <c r="Z82" s="34"/>
      <c r="AA82" s="34"/>
    </row>
    <row r="83" spans="1:27" ht="12.75" customHeight="1">
      <c r="A83" s="130"/>
      <c r="B83" s="131"/>
      <c r="C83" s="131"/>
      <c r="D83" s="131"/>
      <c r="E83" s="131"/>
      <c r="F83" s="131"/>
      <c r="G83" s="131"/>
      <c r="H83" s="131"/>
      <c r="I83" s="131"/>
      <c r="J83" s="131"/>
      <c r="K83" s="159"/>
      <c r="L83" s="159"/>
      <c r="M83" s="159"/>
      <c r="N83" s="159"/>
      <c r="O83" s="157"/>
      <c r="P83" s="157"/>
      <c r="Q83" s="157"/>
      <c r="R83" s="64"/>
      <c r="S83" s="162"/>
      <c r="T83" s="163"/>
      <c r="U83" s="47"/>
      <c r="V83" s="34"/>
      <c r="W83" s="34"/>
      <c r="X83" s="34"/>
      <c r="Y83" s="34"/>
      <c r="Z83" s="34"/>
      <c r="AA83" s="34"/>
    </row>
    <row r="84" spans="1:27" ht="15.6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34"/>
      <c r="V84" s="34"/>
      <c r="W84" s="34"/>
      <c r="X84" s="34"/>
      <c r="Y84" s="34"/>
      <c r="Z84" s="34"/>
      <c r="AA84" s="34"/>
    </row>
    <row r="85" spans="1:27" ht="15" customHeight="1">
      <c r="A85" s="34"/>
      <c r="B85" s="34"/>
      <c r="C85" s="34"/>
      <c r="D85" s="34"/>
      <c r="E85" s="34"/>
      <c r="F85" s="66" t="s">
        <v>131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</row>
    <row r="86" spans="1:27" ht="1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</row>
    <row r="87" spans="1:27" ht="1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</row>
    <row r="88" spans="1:27" ht="1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</row>
    <row r="89" spans="1:27" ht="1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</row>
    <row r="90" spans="1:27" ht="1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66" t="s">
        <v>14</v>
      </c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</row>
  </sheetData>
  <mergeCells count="60">
    <mergeCell ref="O79:O83"/>
    <mergeCell ref="M76:M77"/>
    <mergeCell ref="L79:L83"/>
    <mergeCell ref="N79:N83"/>
    <mergeCell ref="M49:M50"/>
    <mergeCell ref="A2:T2"/>
    <mergeCell ref="L55:L56"/>
    <mergeCell ref="Q79:Q83"/>
    <mergeCell ref="K79:K83"/>
    <mergeCell ref="C49:C50"/>
    <mergeCell ref="S79:T83"/>
    <mergeCell ref="M32:M33"/>
    <mergeCell ref="M79:M83"/>
    <mergeCell ref="L42:L44"/>
    <mergeCell ref="M35:M36"/>
    <mergeCell ref="M47:M48"/>
    <mergeCell ref="L47:L48"/>
    <mergeCell ref="P79:P83"/>
    <mergeCell ref="L49:L50"/>
    <mergeCell ref="M64:M66"/>
    <mergeCell ref="C7:C8"/>
    <mergeCell ref="A9:A78"/>
    <mergeCell ref="M42:M44"/>
    <mergeCell ref="L76:L77"/>
    <mergeCell ref="E7:J7"/>
    <mergeCell ref="C9:C10"/>
    <mergeCell ref="L19:L20"/>
    <mergeCell ref="D7:D8"/>
    <mergeCell ref="L17:L18"/>
    <mergeCell ref="L32:L33"/>
    <mergeCell ref="L64:L66"/>
    <mergeCell ref="A79:J83"/>
    <mergeCell ref="L35:L36"/>
    <mergeCell ref="S7:T8"/>
    <mergeCell ref="R7:R8"/>
    <mergeCell ref="M23:M24"/>
    <mergeCell ref="Q7:Q8"/>
    <mergeCell ref="B9:B10"/>
    <mergeCell ref="A7:A8"/>
    <mergeCell ref="B7:B8"/>
    <mergeCell ref="L14:L15"/>
    <mergeCell ref="S9:T78"/>
    <mergeCell ref="L58:L59"/>
    <mergeCell ref="C47:C48"/>
    <mergeCell ref="M7:M8"/>
    <mergeCell ref="M55:M56"/>
    <mergeCell ref="P7:P8"/>
    <mergeCell ref="O7:O8"/>
    <mergeCell ref="P3:P4"/>
    <mergeCell ref="N7:N8"/>
    <mergeCell ref="O3:O4"/>
    <mergeCell ref="K3:M3"/>
    <mergeCell ref="E4:G4"/>
    <mergeCell ref="L23:L24"/>
    <mergeCell ref="M19:M20"/>
    <mergeCell ref="M58:M59"/>
    <mergeCell ref="K7:K8"/>
    <mergeCell ref="L7:L8"/>
    <mergeCell ref="M17:M18"/>
    <mergeCell ref="M14:M15"/>
  </mergeCells>
  <pageMargins left="0.748031" right="0.748031" top="0.98425200000000002" bottom="0.98425200000000002" header="0.51181100000000002" footer="0.51181100000000002"/>
  <pageSetup scale="25" orientation="landscape" r:id="rId1"/>
  <headerFooter>
    <oddFooter>&amp;C&amp;"Helvetica,Regular"&amp;11&amp;K000000&amp;P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defaultColWidth="8.85546875" defaultRowHeight="14.45" customHeight="1"/>
  <cols>
    <col min="1" max="256" width="8.85546875" style="67" customWidth="1"/>
  </cols>
  <sheetData>
    <row r="1" spans="1:5" ht="15" customHeight="1">
      <c r="A1" s="34"/>
      <c r="B1" s="34"/>
      <c r="C1" s="34"/>
      <c r="D1" s="34"/>
      <c r="E1" s="34"/>
    </row>
    <row r="2" spans="1:5" ht="15" customHeight="1">
      <c r="A2" s="34"/>
      <c r="B2" s="34"/>
      <c r="C2" s="34"/>
      <c r="D2" s="34"/>
      <c r="E2" s="34"/>
    </row>
    <row r="3" spans="1:5" ht="15" customHeight="1">
      <c r="A3" s="34"/>
      <c r="B3" s="34"/>
      <c r="C3" s="34"/>
      <c r="D3" s="34"/>
      <c r="E3" s="34"/>
    </row>
    <row r="4" spans="1:5" ht="15" customHeight="1">
      <c r="A4" s="34"/>
      <c r="B4" s="34"/>
      <c r="C4" s="34"/>
      <c r="D4" s="34"/>
      <c r="E4" s="34"/>
    </row>
    <row r="5" spans="1:5" ht="15" customHeight="1">
      <c r="A5" s="34"/>
      <c r="B5" s="34"/>
      <c r="C5" s="34"/>
      <c r="D5" s="34"/>
      <c r="E5" s="34"/>
    </row>
    <row r="6" spans="1:5" ht="15" customHeight="1">
      <c r="A6" s="34"/>
      <c r="B6" s="34"/>
      <c r="C6" s="34"/>
      <c r="D6" s="34"/>
      <c r="E6" s="34"/>
    </row>
    <row r="7" spans="1:5" ht="15" customHeight="1">
      <c r="A7" s="34"/>
      <c r="B7" s="34"/>
      <c r="C7" s="34"/>
      <c r="D7" s="34"/>
      <c r="E7" s="34"/>
    </row>
    <row r="8" spans="1:5" ht="15" customHeight="1">
      <c r="A8" s="34"/>
      <c r="B8" s="34"/>
      <c r="C8" s="34"/>
      <c r="D8" s="34"/>
      <c r="E8" s="34"/>
    </row>
    <row r="9" spans="1:5" ht="15" customHeight="1">
      <c r="A9" s="34"/>
      <c r="B9" s="34"/>
      <c r="C9" s="34"/>
      <c r="D9" s="34"/>
      <c r="E9" s="34"/>
    </row>
    <row r="10" spans="1:5" ht="15" customHeight="1">
      <c r="A10" s="34"/>
      <c r="B10" s="34"/>
      <c r="C10" s="34"/>
      <c r="D10" s="34"/>
      <c r="E10" s="34"/>
    </row>
  </sheetData>
  <pageMargins left="0.7" right="0.7" top="0.75" bottom="0.75" header="0.3" footer="0.3"/>
  <pageSetup orientation="portrait" r:id="rId1"/>
  <headerFooter>
    <oddFooter>&amp;C&amp;"Helvetica,Regular"&amp;11&amp;K000000&amp;P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Летняя детская коллекция (2)</vt:lpstr>
      <vt:lpstr>1818 (2)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SERVER</cp:lastModifiedBy>
  <cp:lastPrinted>2018-05-31T07:22:25Z</cp:lastPrinted>
  <dcterms:modified xsi:type="dcterms:W3CDTF">2018-11-08T07:37:23Z</dcterms:modified>
</cp:coreProperties>
</file>