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uslannyubin/Desktop/Рабочий стол /Туркменистан/"/>
    </mc:Choice>
  </mc:AlternateContent>
  <xr:revisionPtr revIDLastSave="0" documentId="8_{6DBE087A-C4F4-F945-9CEC-315A1837ED94}" xr6:coauthVersionLast="47" xr6:coauthVersionMax="47" xr10:uidLastSave="{00000000-0000-0000-0000-000000000000}"/>
  <bookViews>
    <workbookView xWindow="0" yWindow="500" windowWidth="28800" windowHeight="15720" xr2:uid="{326C5081-62C0-4FCD-95C2-D1F642857B2C}"/>
  </bookViews>
  <sheets>
    <sheet name="Perfect Baby Order Form" sheetId="1" r:id="rId1"/>
  </sheets>
  <definedNames>
    <definedName name="_xlnm.Print_Area" localSheetId="0">'Perfect Baby Order Form'!$A$1:$O$42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2" i="1" l="1"/>
  <c r="R42" i="1"/>
  <c r="N42" i="1"/>
  <c r="M42" i="1"/>
  <c r="L42" i="1"/>
  <c r="G42" i="1"/>
  <c r="S41" i="1"/>
  <c r="R41" i="1"/>
  <c r="N41" i="1"/>
  <c r="M41" i="1"/>
  <c r="L41" i="1"/>
  <c r="G41" i="1"/>
  <c r="S40" i="1"/>
  <c r="R40" i="1"/>
  <c r="N40" i="1"/>
  <c r="M40" i="1"/>
  <c r="L40" i="1"/>
  <c r="G40" i="1"/>
  <c r="R39" i="1"/>
  <c r="N39" i="1"/>
  <c r="M39" i="1"/>
  <c r="L39" i="1"/>
  <c r="S39" i="1"/>
  <c r="G39" i="1"/>
  <c r="S38" i="1"/>
  <c r="R38" i="1"/>
  <c r="N38" i="1"/>
  <c r="M38" i="1"/>
  <c r="L38" i="1"/>
  <c r="G38" i="1"/>
  <c r="R37" i="1"/>
  <c r="N37" i="1"/>
  <c r="M37" i="1"/>
  <c r="L37" i="1"/>
  <c r="G37" i="1"/>
  <c r="R36" i="1"/>
  <c r="N36" i="1"/>
  <c r="M36" i="1"/>
  <c r="L36" i="1"/>
  <c r="G36" i="1"/>
  <c r="R35" i="1"/>
  <c r="N35" i="1"/>
  <c r="M35" i="1"/>
  <c r="L35" i="1"/>
  <c r="S35" i="1"/>
  <c r="G35" i="1"/>
  <c r="S34" i="1"/>
  <c r="R34" i="1"/>
  <c r="N34" i="1"/>
  <c r="M34" i="1"/>
  <c r="L34" i="1"/>
  <c r="G34" i="1"/>
  <c r="S33" i="1"/>
  <c r="R33" i="1"/>
  <c r="N33" i="1"/>
  <c r="M33" i="1"/>
  <c r="L33" i="1"/>
  <c r="G33" i="1"/>
  <c r="S32" i="1"/>
  <c r="R32" i="1"/>
  <c r="N32" i="1"/>
  <c r="M32" i="1"/>
  <c r="L32" i="1"/>
  <c r="G32" i="1"/>
  <c r="R31" i="1"/>
  <c r="N31" i="1"/>
  <c r="M31" i="1"/>
  <c r="L31" i="1"/>
  <c r="S31" i="1"/>
  <c r="G31" i="1"/>
  <c r="S30" i="1"/>
  <c r="R30" i="1"/>
  <c r="N30" i="1"/>
  <c r="M30" i="1"/>
  <c r="L30" i="1"/>
  <c r="G30" i="1"/>
  <c r="R29" i="1"/>
  <c r="N29" i="1"/>
  <c r="M29" i="1"/>
  <c r="L29" i="1"/>
  <c r="G29" i="1"/>
  <c r="R28" i="1"/>
  <c r="N28" i="1"/>
  <c r="M28" i="1"/>
  <c r="L28" i="1"/>
  <c r="G28" i="1"/>
  <c r="R27" i="1"/>
  <c r="N27" i="1"/>
  <c r="M27" i="1"/>
  <c r="L27" i="1"/>
  <c r="S27" i="1"/>
  <c r="G27" i="1"/>
  <c r="S26" i="1"/>
  <c r="R26" i="1"/>
  <c r="N26" i="1"/>
  <c r="M26" i="1"/>
  <c r="L26" i="1"/>
  <c r="G26" i="1"/>
  <c r="S25" i="1"/>
  <c r="R25" i="1"/>
  <c r="N25" i="1"/>
  <c r="M25" i="1"/>
  <c r="L25" i="1"/>
  <c r="G25" i="1"/>
  <c r="S24" i="1"/>
  <c r="R24" i="1"/>
  <c r="N24" i="1"/>
  <c r="M24" i="1"/>
  <c r="L24" i="1"/>
  <c r="G24" i="1"/>
  <c r="R23" i="1"/>
  <c r="N23" i="1"/>
  <c r="M23" i="1"/>
  <c r="L23" i="1"/>
  <c r="S23" i="1"/>
  <c r="G23" i="1"/>
  <c r="S22" i="1"/>
  <c r="R22" i="1"/>
  <c r="N22" i="1"/>
  <c r="M22" i="1"/>
  <c r="L22" i="1"/>
  <c r="G22" i="1"/>
  <c r="R21" i="1"/>
  <c r="N21" i="1"/>
  <c r="M21" i="1"/>
  <c r="L21" i="1"/>
  <c r="G21" i="1"/>
  <c r="R20" i="1"/>
  <c r="N20" i="1"/>
  <c r="M20" i="1"/>
  <c r="L20" i="1"/>
  <c r="G20" i="1"/>
  <c r="R19" i="1"/>
  <c r="N19" i="1"/>
  <c r="M19" i="1"/>
  <c r="L19" i="1"/>
  <c r="S19" i="1"/>
  <c r="G19" i="1"/>
  <c r="S18" i="1"/>
  <c r="R18" i="1"/>
  <c r="N18" i="1"/>
  <c r="M18" i="1"/>
  <c r="L18" i="1"/>
  <c r="G18" i="1"/>
  <c r="S17" i="1"/>
  <c r="R17" i="1"/>
  <c r="N17" i="1"/>
  <c r="M17" i="1"/>
  <c r="L17" i="1"/>
  <c r="G17" i="1"/>
  <c r="S16" i="1"/>
  <c r="R16" i="1"/>
  <c r="N16" i="1"/>
  <c r="M16" i="1"/>
  <c r="L16" i="1"/>
  <c r="G16" i="1"/>
  <c r="R15" i="1"/>
  <c r="N15" i="1"/>
  <c r="M15" i="1"/>
  <c r="L15" i="1"/>
  <c r="S15" i="1"/>
  <c r="G15" i="1"/>
  <c r="S14" i="1"/>
  <c r="R14" i="1"/>
  <c r="N14" i="1"/>
  <c r="M14" i="1"/>
  <c r="L14" i="1"/>
  <c r="G14" i="1"/>
  <c r="R13" i="1"/>
  <c r="N13" i="1"/>
  <c r="M13" i="1"/>
  <c r="L13" i="1"/>
  <c r="G13" i="1"/>
  <c r="R12" i="1"/>
  <c r="N12" i="1"/>
  <c r="M12" i="1"/>
  <c r="L12" i="1"/>
  <c r="G12" i="1"/>
  <c r="S11" i="1"/>
  <c r="R11" i="1"/>
  <c r="N11" i="1"/>
  <c r="M11" i="1"/>
  <c r="L11" i="1"/>
  <c r="G11" i="1"/>
  <c r="S10" i="1"/>
  <c r="R10" i="1"/>
  <c r="N10" i="1"/>
  <c r="M10" i="1"/>
  <c r="L10" i="1"/>
  <c r="G10" i="1"/>
  <c r="S9" i="1"/>
  <c r="R9" i="1"/>
  <c r="N9" i="1"/>
  <c r="M9" i="1"/>
  <c r="L9" i="1"/>
  <c r="G9" i="1"/>
  <c r="R8" i="1"/>
  <c r="N8" i="1"/>
  <c r="M8" i="1"/>
  <c r="L8" i="1"/>
  <c r="S8" i="1"/>
  <c r="G8" i="1"/>
  <c r="S7" i="1"/>
  <c r="R7" i="1"/>
  <c r="N7" i="1"/>
  <c r="M7" i="1"/>
  <c r="L7" i="1"/>
  <c r="G7" i="1"/>
  <c r="Q5" i="1"/>
  <c r="R5" i="1" l="1"/>
  <c r="L1" i="1" s="1"/>
  <c r="S13" i="1"/>
  <c r="S21" i="1"/>
  <c r="S29" i="1"/>
  <c r="S37" i="1"/>
  <c r="S12" i="1"/>
  <c r="S20" i="1"/>
  <c r="S28" i="1"/>
  <c r="S36" i="1"/>
  <c r="L3" i="1" l="1"/>
  <c r="L2" i="1"/>
  <c r="S5" i="1"/>
</calcChain>
</file>

<file path=xl/sharedStrings.xml><?xml version="1.0" encoding="utf-8"?>
<sst xmlns="http://schemas.openxmlformats.org/spreadsheetml/2006/main" count="145" uniqueCount="75">
  <si>
    <t>TRUCK</t>
  </si>
  <si>
    <t>TOTAL</t>
  </si>
  <si>
    <t>CATEGORY</t>
  </si>
  <si>
    <t>PRODUCT PHOTO</t>
  </si>
  <si>
    <t>PRODUCT DESCRIPTION ENGLISH</t>
  </si>
  <si>
    <t>BARCODES</t>
  </si>
  <si>
    <t>NUMBER OF DIAPER IN PACK</t>
  </si>
  <si>
    <t>NO. OF PACKS IN A BALE</t>
  </si>
  <si>
    <t>PRICE (PACK)</t>
  </si>
  <si>
    <t>PRICE (BALE)</t>
  </si>
  <si>
    <t>BALE VOLUME (M3)</t>
  </si>
  <si>
    <t>BALE WEIGHT (KG)</t>
  </si>
  <si>
    <t>HS CODE</t>
  </si>
  <si>
    <t>TRUCK
(Bales)</t>
  </si>
  <si>
    <t>40HC
(Bales)</t>
  </si>
  <si>
    <t>20DC
(Bales)</t>
  </si>
  <si>
    <t>ORIGIN</t>
  </si>
  <si>
    <t>STANDARD PACK</t>
  </si>
  <si>
    <t>PERFECTBABY STANDARD PACK 
MINI (2) / 3-6 KG 9 PCS</t>
  </si>
  <si>
    <t>9619.00.81.10.00</t>
  </si>
  <si>
    <t>Turkey</t>
  </si>
  <si>
    <t>PERFECTBABY STANDARD PACK 
MIDI (3) / 4-9 KG 8 PCS</t>
  </si>
  <si>
    <t>PERFECTBABY STANDARD PACK 
MAXI (4) / 7-14 KG 7 PCS</t>
  </si>
  <si>
    <t>PERFECTBABY STANDARD PACK 
JUNIOR (5) / 11-25 KG 6 PCS</t>
  </si>
  <si>
    <t>PERFECTBABY STANDARD PACK 
EXTRA LARGE (6) / 16 + KG 5 PCS</t>
  </si>
  <si>
    <t>ECO PACK</t>
  </si>
  <si>
    <t>PERFECTBABY ECO PACK 
NEWBORN (1) / 2-5 KG 26 PCS</t>
  </si>
  <si>
    <t>PERFECTBABY ECO PACK 
MINI (2) / 3-6 KG 24 PCS</t>
  </si>
  <si>
    <t>PERFECTBABY ECO PACK 
MIDI (3) / 4-9 KG 22 PCS</t>
  </si>
  <si>
    <t>PERFECTBABY ECO PACK 
MAXI (4) / 7-14 KG 20 PCS</t>
  </si>
  <si>
    <t>PERFECTBABY ECO PACK 
JUNIOR (5) / 11-18 KG 18 PCS</t>
  </si>
  <si>
    <t>PERFECTBABY ECO PACK 
EXTRA LARGE (6) / 15-25 KG 16 PCS</t>
  </si>
  <si>
    <t>TWIN PACK</t>
  </si>
  <si>
    <t>PERFECTBABY TWIN PACK 
MINI (2) / 3-6 KG 44 PCS</t>
  </si>
  <si>
    <t>PERFECTBABY TWIN PACK 
MIDI (3) / 4-9 KG 40 PCS</t>
  </si>
  <si>
    <t>PERFECTBABY TWIN PACK 
MAXI (4) / 7-14 KG 36 PCS</t>
  </si>
  <si>
    <t>PERFECTBABY TWIN PACK 
JUNIOR (5) / 11-18 KG 32 PCS</t>
  </si>
  <si>
    <t>JUMBO PACK</t>
  </si>
  <si>
    <t>PERFECTBABY JUMBO PACK 
MINI (2) / 3-6 KG 76 PCS</t>
  </si>
  <si>
    <t>PERFECTBABY JUMBO PACK 
MIDI (3) / 4-9 KG 68 PCS</t>
  </si>
  <si>
    <t>PERFECTBABY JUMBO PACK 
MAXI (4) / 7-14 KG 60 PCS</t>
  </si>
  <si>
    <t>PERFECTBABY JUMBO PACK 
JUNIOR (5) / 11-18 KG 46 PCS</t>
  </si>
  <si>
    <t>PERFECTBABY JUMBO PACK 
EXTRA LARGE (6) / 15-25 KG 40 PCS</t>
  </si>
  <si>
    <t>ADULT DIAPER</t>
  </si>
  <si>
    <t>PERFECT ADULT DIAPER MEDIUM 30 PCS</t>
  </si>
  <si>
    <t>9619.00.89.10.00</t>
  </si>
  <si>
    <t>PERFECT ADULT DIAPER LARGE 30 PCS</t>
  </si>
  <si>
    <t>PERFECT ADULT DIAPER X LARGE 30 PCS</t>
  </si>
  <si>
    <t>PERFECT ADULT DIAPER MEDIUM 16 PCS</t>
  </si>
  <si>
    <t>PERFECT ADULT DIAPER LARGE 16 PCS</t>
  </si>
  <si>
    <t>PERFECT ADULT DIAPER X LARGE 16 PCS</t>
  </si>
  <si>
    <t>UNDERPAD</t>
  </si>
  <si>
    <t>PERFECT UNDERPAD 60 X 90 CM 30 PCS</t>
  </si>
  <si>
    <t>9619.00.79.90.00</t>
  </si>
  <si>
    <t>WET WIPES</t>
  </si>
  <si>
    <t>PERFECT BABY WET WIPES 72 PCS</t>
  </si>
  <si>
    <t>3401.11.00.30.00</t>
  </si>
  <si>
    <t>PERFECT BABY WET WIPES 90 PCS</t>
  </si>
  <si>
    <t>PERFECT BABY WET WIPES 120 PCS</t>
  </si>
  <si>
    <t>DAILY PAD</t>
  </si>
  <si>
    <t>PERFECT SUPER ECO
 DAILY PAD
NO.1 NORMAL
40 PCS</t>
  </si>
  <si>
    <t>9619.00.89.90.00</t>
  </si>
  <si>
    <t>LADY PAD</t>
  </si>
  <si>
    <t>PERFECT NATURAL SLIM 
LADY PAD 
NO.1 NORMAL 
8 PCS</t>
  </si>
  <si>
    <t>PERFECT NATURAL SLIM 
LADY PAD 
NO.2 LONG 
7 PCS</t>
  </si>
  <si>
    <t>PERFECT NATURAL SLIM 
LADY PAD 
NO.3 NIGHT 
6 PCS</t>
  </si>
  <si>
    <t>8682241208500</t>
  </si>
  <si>
    <t>PERFECT LADY PAD CLASSIC LONG 8 PCS</t>
  </si>
  <si>
    <t>PERFECT LADY PAD CLASSIC NORMAL 10 PCS</t>
  </si>
  <si>
    <t>PRICES ARE VALID FOR THE SHIPMENTS UNTIL</t>
  </si>
  <si>
    <t>Order QTY  BALE</t>
  </si>
  <si>
    <t>Order Volume</t>
  </si>
  <si>
    <t>Order Amount</t>
  </si>
  <si>
    <t>20 DC</t>
  </si>
  <si>
    <t>40 HC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</si>
</sst>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\ _T_L_-;\-* #,##0\ _T_L_-;_-* &quot;-&quot;\ _T_L_-;_-@_-"/>
    <numFmt numFmtId="165" formatCode="[$$-409]#,##0.00"/>
    <numFmt numFmtId="166" formatCode="0.000"/>
    <numFmt numFmtId="167" formatCode="0.0000"/>
    <numFmt numFmtId="168" formatCode="_-* #,##0\ _₺_-;\-* #,##0\ _₺_-;_-* &quot;-&quot;??\ _₺_-;_-@_-"/>
    <numFmt numFmtId="169" formatCode="_-[$$-409]* #,##0_ ;_-[$$-409]* \-#,##0\ ;_-[$$-409]* &quot;-&quot;_ ;_-@_ "/>
    <numFmt numFmtId="170" formatCode="[$$-409]#,##0.000"/>
  </numFmts>
  <fonts count="21" x14ac:knownFonts="1">
    <font>
      <sz val="11"/>
      <color indexed="8"/>
      <name val="Calibri"/>
    </font>
    <font>
      <b/>
      <i/>
      <sz val="14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i/>
      <sz val="20"/>
      <color rgb="FFFF0000"/>
      <name val="Calibri"/>
      <family val="2"/>
      <charset val="162"/>
      <scheme val="minor"/>
    </font>
    <font>
      <sz val="11"/>
      <color theme="0"/>
      <name val="Calibri"/>
      <family val="2"/>
      <scheme val="minor"/>
    </font>
    <font>
      <b/>
      <i/>
      <sz val="14"/>
      <color rgb="FF0070C0"/>
      <name val="Calibri"/>
      <family val="2"/>
      <charset val="162"/>
      <scheme val="minor"/>
    </font>
    <font>
      <sz val="14"/>
      <color theme="1"/>
      <name val="Calibri"/>
      <family val="2"/>
      <scheme val="minor"/>
    </font>
    <font>
      <sz val="12"/>
      <color indexed="8"/>
      <name val="Helvetica Neue"/>
      <family val="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i/>
      <sz val="17"/>
      <color theme="1"/>
      <name val="Calibri"/>
      <family val="2"/>
      <charset val="16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i/>
      <sz val="17"/>
      <color theme="0"/>
      <name val="Calibri"/>
      <family val="2"/>
      <charset val="162"/>
      <scheme val="minor"/>
    </font>
    <font>
      <sz val="18"/>
      <name val="Calibri"/>
      <family val="2"/>
      <scheme val="minor"/>
    </font>
    <font>
      <sz val="14"/>
      <color theme="1"/>
      <name val="Calibri"/>
      <family val="2"/>
      <charset val="162"/>
      <scheme val="minor"/>
    </font>
    <font>
      <sz val="16"/>
      <color theme="0"/>
      <name val="Calibri Light"/>
      <family val="2"/>
      <scheme val="major"/>
    </font>
    <font>
      <sz val="16"/>
      <color theme="1"/>
      <name val="Calibri Light"/>
      <family val="2"/>
      <scheme val="major"/>
    </font>
    <font>
      <sz val="12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B008A4"/>
        <bgColor indexed="64"/>
      </patternFill>
    </fill>
    <fill>
      <patternFill patternType="solid">
        <fgColor rgb="FFFAA8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AAD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 applyNumberFormat="0" applyFill="0" applyBorder="0" applyProtection="0"/>
    <xf numFmtId="43" fontId="7" fillId="0" borderId="0" applyFont="0" applyFill="0" applyBorder="0" applyAlignment="0" applyProtection="0"/>
  </cellStyleXfs>
  <cellXfs count="85">
    <xf numFmtId="0" fontId="0" fillId="0" borderId="0" xfId="0"/>
    <xf numFmtId="0" fontId="1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left" wrapText="1"/>
    </xf>
    <xf numFmtId="164" fontId="0" fillId="0" borderId="0" xfId="0" applyNumberFormat="1" applyFill="1" applyAlignment="1">
      <alignment horizontal="center"/>
    </xf>
    <xf numFmtId="165" fontId="2" fillId="0" borderId="0" xfId="0" applyNumberFormat="1" applyFont="1" applyFill="1" applyAlignment="1">
      <alignment horizontal="center"/>
    </xf>
    <xf numFmtId="0" fontId="2" fillId="0" borderId="0" xfId="0" applyFont="1" applyFill="1"/>
    <xf numFmtId="1" fontId="0" fillId="0" borderId="0" xfId="0" applyNumberFormat="1" applyFill="1" applyAlignment="1">
      <alignment horizontal="center"/>
    </xf>
    <xf numFmtId="0" fontId="0" fillId="0" borderId="0" xfId="0" applyFill="1"/>
    <xf numFmtId="0" fontId="0" fillId="0" borderId="0" xfId="0" applyFill="1" applyProtection="1"/>
    <xf numFmtId="3" fontId="1" fillId="0" borderId="0" xfId="0" applyNumberFormat="1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164" fontId="0" fillId="0" borderId="0" xfId="0" applyNumberFormat="1" applyFill="1" applyAlignment="1">
      <alignment horizontal="center" vertical="center"/>
    </xf>
    <xf numFmtId="165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166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5" fillId="0" borderId="0" xfId="0" applyFont="1" applyFill="1" applyBorder="1" applyAlignment="1">
      <alignment horizontal="left" vertical="center" wrapText="1"/>
    </xf>
    <xf numFmtId="167" fontId="2" fillId="0" borderId="0" xfId="0" applyNumberFormat="1" applyFont="1" applyFill="1" applyAlignment="1">
      <alignment vertical="center"/>
    </xf>
    <xf numFmtId="1" fontId="6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horizontal="center" vertical="center" wrapText="1"/>
    </xf>
    <xf numFmtId="49" fontId="11" fillId="0" borderId="3" xfId="0" applyNumberFormat="1" applyFont="1" applyBorder="1" applyAlignment="1">
      <alignment vertical="center"/>
    </xf>
    <xf numFmtId="1" fontId="11" fillId="0" borderId="3" xfId="0" applyNumberFormat="1" applyFont="1" applyBorder="1" applyAlignment="1">
      <alignment horizontal="center" vertical="center" wrapText="1"/>
    </xf>
    <xf numFmtId="1" fontId="11" fillId="0" borderId="3" xfId="0" applyNumberFormat="1" applyFont="1" applyFill="1" applyBorder="1" applyAlignment="1">
      <alignment horizontal="center" vertical="center"/>
    </xf>
    <xf numFmtId="164" fontId="11" fillId="0" borderId="3" xfId="0" applyNumberFormat="1" applyFont="1" applyFill="1" applyBorder="1" applyAlignment="1">
      <alignment horizontal="center" vertical="center"/>
    </xf>
    <xf numFmtId="166" fontId="12" fillId="0" borderId="3" xfId="0" applyNumberFormat="1" applyFont="1" applyFill="1" applyBorder="1" applyAlignment="1">
      <alignment horizontal="center" vertical="center"/>
    </xf>
    <xf numFmtId="2" fontId="12" fillId="0" borderId="3" xfId="0" applyNumberFormat="1" applyFont="1" applyFill="1" applyBorder="1" applyAlignment="1">
      <alignment horizontal="center" vertical="center"/>
    </xf>
    <xf numFmtId="1" fontId="6" fillId="0" borderId="3" xfId="0" applyNumberFormat="1" applyFont="1" applyFill="1" applyBorder="1" applyAlignment="1">
      <alignment horizontal="center" vertical="center"/>
    </xf>
    <xf numFmtId="1" fontId="12" fillId="0" borderId="3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Alignment="1">
      <alignment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 applyProtection="1">
      <alignment horizontal="center" vertical="center"/>
    </xf>
    <xf numFmtId="165" fontId="12" fillId="0" borderId="3" xfId="0" applyNumberFormat="1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/>
    </xf>
    <xf numFmtId="49" fontId="11" fillId="0" borderId="3" xfId="0" applyNumberFormat="1" applyFont="1" applyBorder="1" applyAlignment="1">
      <alignment vertical="center" wrapText="1"/>
    </xf>
    <xf numFmtId="2" fontId="14" fillId="0" borderId="3" xfId="0" applyNumberFormat="1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 wrapText="1"/>
    </xf>
    <xf numFmtId="1" fontId="11" fillId="0" borderId="3" xfId="0" applyNumberFormat="1" applyFont="1" applyBorder="1" applyAlignment="1">
      <alignment horizontal="center" vertical="center"/>
    </xf>
    <xf numFmtId="164" fontId="11" fillId="0" borderId="3" xfId="0" applyNumberFormat="1" applyFont="1" applyBorder="1" applyAlignment="1">
      <alignment horizontal="center" vertical="center"/>
    </xf>
    <xf numFmtId="166" fontId="12" fillId="0" borderId="3" xfId="0" applyNumberFormat="1" applyFont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1" fontId="12" fillId="0" borderId="3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vertical="center"/>
    </xf>
    <xf numFmtId="0" fontId="12" fillId="0" borderId="3" xfId="0" applyFont="1" applyBorder="1" applyAlignment="1">
      <alignment horizontal="center" vertical="center"/>
    </xf>
    <xf numFmtId="165" fontId="12" fillId="0" borderId="3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166" fontId="12" fillId="4" borderId="3" xfId="0" applyNumberFormat="1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 wrapText="1"/>
    </xf>
    <xf numFmtId="0" fontId="15" fillId="0" borderId="0" xfId="0" applyFont="1" applyFill="1"/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16" fillId="2" borderId="3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/>
    </xf>
    <xf numFmtId="168" fontId="8" fillId="0" borderId="0" xfId="1" applyNumberFormat="1" applyFont="1" applyFill="1" applyBorder="1" applyAlignment="1">
      <alignment horizontal="center" vertical="center"/>
    </xf>
    <xf numFmtId="43" fontId="8" fillId="0" borderId="0" xfId="1" applyFont="1" applyFill="1" applyBorder="1" applyAlignment="1" applyProtection="1">
      <alignment horizontal="center" vertical="center"/>
    </xf>
    <xf numFmtId="169" fontId="8" fillId="0" borderId="0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right" wrapText="1"/>
    </xf>
    <xf numFmtId="170" fontId="20" fillId="0" borderId="3" xfId="0" applyNumberFormat="1" applyFont="1" applyFill="1" applyBorder="1" applyAlignment="1">
      <alignment horizontal="center" vertical="center"/>
    </xf>
    <xf numFmtId="165" fontId="20" fillId="0" borderId="3" xfId="0" applyNumberFormat="1" applyFont="1" applyFill="1" applyBorder="1" applyAlignment="1">
      <alignment horizontal="center" vertical="center"/>
    </xf>
    <xf numFmtId="165" fontId="20" fillId="0" borderId="3" xfId="0" applyNumberFormat="1" applyFont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1" fontId="18" fillId="0" borderId="0" xfId="0" applyNumberFormat="1" applyFont="1" applyFill="1" applyAlignment="1">
      <alignment horizontal="center"/>
    </xf>
    <xf numFmtId="0" fontId="10" fillId="3" borderId="4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2">
    <dxf>
      <font>
        <b/>
        <i val="0"/>
        <color rgb="FF00B05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1905000</xdr:colOff>
      <xdr:row>3</xdr:row>
      <xdr:rowOff>312420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9DCDB566-F20B-40AE-AA22-DC1BCD6AB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8516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</xdr:colOff>
      <xdr:row>17</xdr:row>
      <xdr:rowOff>22860</xdr:rowOff>
    </xdr:from>
    <xdr:to>
      <xdr:col>1</xdr:col>
      <xdr:colOff>4122420</xdr:colOff>
      <xdr:row>20</xdr:row>
      <xdr:rowOff>510540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ADCD2332-D354-412D-BE4B-318D53F4E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" y="10149840"/>
          <a:ext cx="4099560" cy="2522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</xdr:colOff>
      <xdr:row>21</xdr:row>
      <xdr:rowOff>76200</xdr:rowOff>
    </xdr:from>
    <xdr:to>
      <xdr:col>1</xdr:col>
      <xdr:colOff>4122420</xdr:colOff>
      <xdr:row>25</xdr:row>
      <xdr:rowOff>434340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FD23334F-E50A-4137-8BC2-C63B4D142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" y="12915900"/>
          <a:ext cx="4099560" cy="2887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29</xdr:row>
      <xdr:rowOff>228600</xdr:rowOff>
    </xdr:from>
    <xdr:to>
      <xdr:col>1</xdr:col>
      <xdr:colOff>4023360</xdr:colOff>
      <xdr:row>31</xdr:row>
      <xdr:rowOff>396240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FC8A48E9-A240-4864-90D7-A3E3C90CC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260" y="18082260"/>
          <a:ext cx="398526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708661</xdr:colOff>
      <xdr:row>40</xdr:row>
      <xdr:rowOff>38100</xdr:rowOff>
    </xdr:from>
    <xdr:to>
      <xdr:col>1</xdr:col>
      <xdr:colOff>2919763</xdr:colOff>
      <xdr:row>40</xdr:row>
      <xdr:rowOff>1108364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4D0079BF-1B9D-49D2-8783-C2E49B9DC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570" y="32752145"/>
          <a:ext cx="2211102" cy="1070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771005</xdr:colOff>
      <xdr:row>41</xdr:row>
      <xdr:rowOff>86591</xdr:rowOff>
    </xdr:from>
    <xdr:to>
      <xdr:col>1</xdr:col>
      <xdr:colOff>2667000</xdr:colOff>
      <xdr:row>41</xdr:row>
      <xdr:rowOff>1004091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A9513D0F-D38E-4C66-B6FE-336583C8F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914" y="34047546"/>
          <a:ext cx="1895995" cy="9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</xdr:colOff>
      <xdr:row>26</xdr:row>
      <xdr:rowOff>38100</xdr:rowOff>
    </xdr:from>
    <xdr:to>
      <xdr:col>1</xdr:col>
      <xdr:colOff>4175760</xdr:colOff>
      <xdr:row>28</xdr:row>
      <xdr:rowOff>441960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EAA5EE09-1582-4A57-89DE-DD4326ACD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6040100"/>
          <a:ext cx="416052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929640</xdr:colOff>
      <xdr:row>33</xdr:row>
      <xdr:rowOff>327660</xdr:rowOff>
    </xdr:from>
    <xdr:to>
      <xdr:col>1</xdr:col>
      <xdr:colOff>3025140</xdr:colOff>
      <xdr:row>35</xdr:row>
      <xdr:rowOff>243840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66C2A6A4-2155-4174-AE34-49E05609A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22136100"/>
          <a:ext cx="2095500" cy="139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815340</xdr:colOff>
      <xdr:row>32</xdr:row>
      <xdr:rowOff>83820</xdr:rowOff>
    </xdr:from>
    <xdr:to>
      <xdr:col>1</xdr:col>
      <xdr:colOff>2964180</xdr:colOff>
      <xdr:row>32</xdr:row>
      <xdr:rowOff>1714500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2ADD5E61-E952-4256-A091-020763151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20086320"/>
          <a:ext cx="214884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126769</xdr:colOff>
      <xdr:row>7</xdr:row>
      <xdr:rowOff>1386</xdr:rowOff>
    </xdr:from>
    <xdr:to>
      <xdr:col>1</xdr:col>
      <xdr:colOff>4000500</xdr:colOff>
      <xdr:row>9</xdr:row>
      <xdr:rowOff>794305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691ABC40-49F4-4D60-A20E-38AF55A31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678" y="4019204"/>
          <a:ext cx="3873731" cy="2386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982287</xdr:colOff>
      <xdr:row>39</xdr:row>
      <xdr:rowOff>39485</xdr:rowOff>
    </xdr:from>
    <xdr:to>
      <xdr:col>1</xdr:col>
      <xdr:colOff>2736273</xdr:colOff>
      <xdr:row>39</xdr:row>
      <xdr:rowOff>1911331</xdr:rowOff>
    </xdr:to>
    <xdr:pic>
      <xdr:nvPicPr>
        <xdr:cNvPr id="12" name="Resim 11">
          <a:extLst>
            <a:ext uri="{FF2B5EF4-FFF2-40B4-BE49-F238E27FC236}">
              <a16:creationId xmlns:a16="http://schemas.microsoft.com/office/drawing/2014/main" id="{C40B604B-B457-4BD7-BA5D-D0309C660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196" y="30744621"/>
          <a:ext cx="1753986" cy="1871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1149233</xdr:colOff>
      <xdr:row>36</xdr:row>
      <xdr:rowOff>125389</xdr:rowOff>
    </xdr:from>
    <xdr:to>
      <xdr:col>1</xdr:col>
      <xdr:colOff>2753590</xdr:colOff>
      <xdr:row>36</xdr:row>
      <xdr:rowOff>2464723</xdr:rowOff>
    </xdr:to>
    <xdr:pic>
      <xdr:nvPicPr>
        <xdr:cNvPr id="13" name="Resim 12">
          <a:extLst>
            <a:ext uri="{FF2B5EF4-FFF2-40B4-BE49-F238E27FC236}">
              <a16:creationId xmlns:a16="http://schemas.microsoft.com/office/drawing/2014/main" id="{8EA48F96-18FB-4349-B7C2-FC32BB4D3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6142" y="23937889"/>
          <a:ext cx="1604357" cy="2339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1013461</xdr:colOff>
      <xdr:row>37</xdr:row>
      <xdr:rowOff>152400</xdr:rowOff>
    </xdr:from>
    <xdr:to>
      <xdr:col>1</xdr:col>
      <xdr:colOff>2684319</xdr:colOff>
      <xdr:row>37</xdr:row>
      <xdr:rowOff>2130136</xdr:rowOff>
    </xdr:to>
    <xdr:pic>
      <xdr:nvPicPr>
        <xdr:cNvPr id="14" name="Resim 13">
          <a:extLst>
            <a:ext uri="{FF2B5EF4-FFF2-40B4-BE49-F238E27FC236}">
              <a16:creationId xmlns:a16="http://schemas.microsoft.com/office/drawing/2014/main" id="{FB86CD65-3A71-4BA8-B43E-297CD2224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0370" y="26510673"/>
          <a:ext cx="1670858" cy="1977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1013460</xdr:colOff>
      <xdr:row>38</xdr:row>
      <xdr:rowOff>137160</xdr:rowOff>
    </xdr:from>
    <xdr:to>
      <xdr:col>1</xdr:col>
      <xdr:colOff>2718955</xdr:colOff>
      <xdr:row>38</xdr:row>
      <xdr:rowOff>1882484</xdr:rowOff>
    </xdr:to>
    <xdr:pic>
      <xdr:nvPicPr>
        <xdr:cNvPr id="15" name="Resim 14">
          <a:extLst>
            <a:ext uri="{FF2B5EF4-FFF2-40B4-BE49-F238E27FC236}">
              <a16:creationId xmlns:a16="http://schemas.microsoft.com/office/drawing/2014/main" id="{015B0E53-0E30-4264-9648-2D1AA0760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0369" y="28781433"/>
          <a:ext cx="1705495" cy="1745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11</xdr:row>
      <xdr:rowOff>76200</xdr:rowOff>
    </xdr:from>
    <xdr:to>
      <xdr:col>1</xdr:col>
      <xdr:colOff>4168140</xdr:colOff>
      <xdr:row>16</xdr:row>
      <xdr:rowOff>320040</xdr:rowOff>
    </xdr:to>
    <xdr:pic>
      <xdr:nvPicPr>
        <xdr:cNvPr id="16" name="Resim 16">
          <a:extLst>
            <a:ext uri="{FF2B5EF4-FFF2-40B4-BE49-F238E27FC236}">
              <a16:creationId xmlns:a16="http://schemas.microsoft.com/office/drawing/2014/main" id="{ADAA7838-CFD5-4112-BDDC-A621FA7F7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80" y="7277100"/>
          <a:ext cx="4084320" cy="2682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EE242-5B7D-4438-A49A-E5BD33D59FBC}">
  <dimension ref="A1:S147"/>
  <sheetViews>
    <sheetView showGridLines="0" tabSelected="1" zoomScale="60" zoomScaleNormal="55" zoomScaleSheetLayoutView="40" workbookViewId="0">
      <pane ySplit="6" topLeftCell="A7" activePane="bottomLeft" state="frozen"/>
      <selection pane="bottomLeft" activeCell="X38" sqref="X38"/>
    </sheetView>
  </sheetViews>
  <sheetFormatPr baseColWidth="10" defaultColWidth="9.1640625" defaultRowHeight="19" x14ac:dyDescent="0.25"/>
  <cols>
    <col min="1" max="1" width="18.6640625" style="1" customWidth="1"/>
    <col min="2" max="2" width="62" style="2" customWidth="1"/>
    <col min="3" max="3" width="93.6640625" style="3" customWidth="1"/>
    <col min="4" max="4" width="26.33203125" style="3" customWidth="1"/>
    <col min="5" max="5" width="13.5" style="4" customWidth="1"/>
    <col min="6" max="6" width="12.1640625" style="4" customWidth="1"/>
    <col min="7" max="7" width="14" style="5" customWidth="1"/>
    <col min="8" max="8" width="12.5" style="6" customWidth="1"/>
    <col min="9" max="9" width="14.6640625" style="2" customWidth="1"/>
    <col min="10" max="10" width="12.5" style="2" customWidth="1"/>
    <col min="11" max="11" width="25" style="58" customWidth="1"/>
    <col min="12" max="14" width="14.5" style="7" customWidth="1"/>
    <col min="15" max="15" width="11.33203125" style="7" customWidth="1"/>
    <col min="16" max="16" width="4.5" style="8" customWidth="1"/>
    <col min="17" max="17" width="16" style="8" customWidth="1"/>
    <col min="18" max="18" width="14.5" style="9" customWidth="1"/>
    <col min="19" max="19" width="16" style="8" bestFit="1" customWidth="1"/>
    <col min="20" max="256" width="9.1640625" style="8"/>
    <col min="257" max="257" width="18.6640625" style="8" customWidth="1"/>
    <col min="258" max="258" width="62" style="8" customWidth="1"/>
    <col min="259" max="259" width="87" style="8" customWidth="1"/>
    <col min="260" max="260" width="26.33203125" style="8" customWidth="1"/>
    <col min="261" max="261" width="13.5" style="8" customWidth="1"/>
    <col min="262" max="262" width="12.1640625" style="8" customWidth="1"/>
    <col min="263" max="263" width="14" style="8" customWidth="1"/>
    <col min="264" max="264" width="12.5" style="8" customWidth="1"/>
    <col min="265" max="265" width="14.6640625" style="8" customWidth="1"/>
    <col min="266" max="266" width="12.5" style="8" customWidth="1"/>
    <col min="267" max="267" width="20.33203125" style="8" customWidth="1"/>
    <col min="268" max="269" width="10.5" style="8" customWidth="1"/>
    <col min="270" max="271" width="11.33203125" style="8" customWidth="1"/>
    <col min="272" max="272" width="4.5" style="8" customWidth="1"/>
    <col min="273" max="273" width="16" style="8" customWidth="1"/>
    <col min="274" max="274" width="14.5" style="8" customWidth="1"/>
    <col min="275" max="275" width="13.6640625" style="8" customWidth="1"/>
    <col min="276" max="512" width="9.1640625" style="8"/>
    <col min="513" max="513" width="18.6640625" style="8" customWidth="1"/>
    <col min="514" max="514" width="62" style="8" customWidth="1"/>
    <col min="515" max="515" width="87" style="8" customWidth="1"/>
    <col min="516" max="516" width="26.33203125" style="8" customWidth="1"/>
    <col min="517" max="517" width="13.5" style="8" customWidth="1"/>
    <col min="518" max="518" width="12.1640625" style="8" customWidth="1"/>
    <col min="519" max="519" width="14" style="8" customWidth="1"/>
    <col min="520" max="520" width="12.5" style="8" customWidth="1"/>
    <col min="521" max="521" width="14.6640625" style="8" customWidth="1"/>
    <col min="522" max="522" width="12.5" style="8" customWidth="1"/>
    <col min="523" max="523" width="20.33203125" style="8" customWidth="1"/>
    <col min="524" max="525" width="10.5" style="8" customWidth="1"/>
    <col min="526" max="527" width="11.33203125" style="8" customWidth="1"/>
    <col min="528" max="528" width="4.5" style="8" customWidth="1"/>
    <col min="529" max="529" width="16" style="8" customWidth="1"/>
    <col min="530" max="530" width="14.5" style="8" customWidth="1"/>
    <col min="531" max="531" width="13.6640625" style="8" customWidth="1"/>
    <col min="532" max="768" width="9.1640625" style="8"/>
    <col min="769" max="769" width="18.6640625" style="8" customWidth="1"/>
    <col min="770" max="770" width="62" style="8" customWidth="1"/>
    <col min="771" max="771" width="87" style="8" customWidth="1"/>
    <col min="772" max="772" width="26.33203125" style="8" customWidth="1"/>
    <col min="773" max="773" width="13.5" style="8" customWidth="1"/>
    <col min="774" max="774" width="12.1640625" style="8" customWidth="1"/>
    <col min="775" max="775" width="14" style="8" customWidth="1"/>
    <col min="776" max="776" width="12.5" style="8" customWidth="1"/>
    <col min="777" max="777" width="14.6640625" style="8" customWidth="1"/>
    <col min="778" max="778" width="12.5" style="8" customWidth="1"/>
    <col min="779" max="779" width="20.33203125" style="8" customWidth="1"/>
    <col min="780" max="781" width="10.5" style="8" customWidth="1"/>
    <col min="782" max="783" width="11.33203125" style="8" customWidth="1"/>
    <col min="784" max="784" width="4.5" style="8" customWidth="1"/>
    <col min="785" max="785" width="16" style="8" customWidth="1"/>
    <col min="786" max="786" width="14.5" style="8" customWidth="1"/>
    <col min="787" max="787" width="13.6640625" style="8" customWidth="1"/>
    <col min="788" max="1024" width="9.1640625" style="8"/>
    <col min="1025" max="1025" width="18.6640625" style="8" customWidth="1"/>
    <col min="1026" max="1026" width="62" style="8" customWidth="1"/>
    <col min="1027" max="1027" width="87" style="8" customWidth="1"/>
    <col min="1028" max="1028" width="26.33203125" style="8" customWidth="1"/>
    <col min="1029" max="1029" width="13.5" style="8" customWidth="1"/>
    <col min="1030" max="1030" width="12.1640625" style="8" customWidth="1"/>
    <col min="1031" max="1031" width="14" style="8" customWidth="1"/>
    <col min="1032" max="1032" width="12.5" style="8" customWidth="1"/>
    <col min="1033" max="1033" width="14.6640625" style="8" customWidth="1"/>
    <col min="1034" max="1034" width="12.5" style="8" customWidth="1"/>
    <col min="1035" max="1035" width="20.33203125" style="8" customWidth="1"/>
    <col min="1036" max="1037" width="10.5" style="8" customWidth="1"/>
    <col min="1038" max="1039" width="11.33203125" style="8" customWidth="1"/>
    <col min="1040" max="1040" width="4.5" style="8" customWidth="1"/>
    <col min="1041" max="1041" width="16" style="8" customWidth="1"/>
    <col min="1042" max="1042" width="14.5" style="8" customWidth="1"/>
    <col min="1043" max="1043" width="13.6640625" style="8" customWidth="1"/>
    <col min="1044" max="1280" width="9.1640625" style="8"/>
    <col min="1281" max="1281" width="18.6640625" style="8" customWidth="1"/>
    <col min="1282" max="1282" width="62" style="8" customWidth="1"/>
    <col min="1283" max="1283" width="87" style="8" customWidth="1"/>
    <col min="1284" max="1284" width="26.33203125" style="8" customWidth="1"/>
    <col min="1285" max="1285" width="13.5" style="8" customWidth="1"/>
    <col min="1286" max="1286" width="12.1640625" style="8" customWidth="1"/>
    <col min="1287" max="1287" width="14" style="8" customWidth="1"/>
    <col min="1288" max="1288" width="12.5" style="8" customWidth="1"/>
    <col min="1289" max="1289" width="14.6640625" style="8" customWidth="1"/>
    <col min="1290" max="1290" width="12.5" style="8" customWidth="1"/>
    <col min="1291" max="1291" width="20.33203125" style="8" customWidth="1"/>
    <col min="1292" max="1293" width="10.5" style="8" customWidth="1"/>
    <col min="1294" max="1295" width="11.33203125" style="8" customWidth="1"/>
    <col min="1296" max="1296" width="4.5" style="8" customWidth="1"/>
    <col min="1297" max="1297" width="16" style="8" customWidth="1"/>
    <col min="1298" max="1298" width="14.5" style="8" customWidth="1"/>
    <col min="1299" max="1299" width="13.6640625" style="8" customWidth="1"/>
    <col min="1300" max="1536" width="9.1640625" style="8"/>
    <col min="1537" max="1537" width="18.6640625" style="8" customWidth="1"/>
    <col min="1538" max="1538" width="62" style="8" customWidth="1"/>
    <col min="1539" max="1539" width="87" style="8" customWidth="1"/>
    <col min="1540" max="1540" width="26.33203125" style="8" customWidth="1"/>
    <col min="1541" max="1541" width="13.5" style="8" customWidth="1"/>
    <col min="1542" max="1542" width="12.1640625" style="8" customWidth="1"/>
    <col min="1543" max="1543" width="14" style="8" customWidth="1"/>
    <col min="1544" max="1544" width="12.5" style="8" customWidth="1"/>
    <col min="1545" max="1545" width="14.6640625" style="8" customWidth="1"/>
    <col min="1546" max="1546" width="12.5" style="8" customWidth="1"/>
    <col min="1547" max="1547" width="20.33203125" style="8" customWidth="1"/>
    <col min="1548" max="1549" width="10.5" style="8" customWidth="1"/>
    <col min="1550" max="1551" width="11.33203125" style="8" customWidth="1"/>
    <col min="1552" max="1552" width="4.5" style="8" customWidth="1"/>
    <col min="1553" max="1553" width="16" style="8" customWidth="1"/>
    <col min="1554" max="1554" width="14.5" style="8" customWidth="1"/>
    <col min="1555" max="1555" width="13.6640625" style="8" customWidth="1"/>
    <col min="1556" max="1792" width="9.1640625" style="8"/>
    <col min="1793" max="1793" width="18.6640625" style="8" customWidth="1"/>
    <col min="1794" max="1794" width="62" style="8" customWidth="1"/>
    <col min="1795" max="1795" width="87" style="8" customWidth="1"/>
    <col min="1796" max="1796" width="26.33203125" style="8" customWidth="1"/>
    <col min="1797" max="1797" width="13.5" style="8" customWidth="1"/>
    <col min="1798" max="1798" width="12.1640625" style="8" customWidth="1"/>
    <col min="1799" max="1799" width="14" style="8" customWidth="1"/>
    <col min="1800" max="1800" width="12.5" style="8" customWidth="1"/>
    <col min="1801" max="1801" width="14.6640625" style="8" customWidth="1"/>
    <col min="1802" max="1802" width="12.5" style="8" customWidth="1"/>
    <col min="1803" max="1803" width="20.33203125" style="8" customWidth="1"/>
    <col min="1804" max="1805" width="10.5" style="8" customWidth="1"/>
    <col min="1806" max="1807" width="11.33203125" style="8" customWidth="1"/>
    <col min="1808" max="1808" width="4.5" style="8" customWidth="1"/>
    <col min="1809" max="1809" width="16" style="8" customWidth="1"/>
    <col min="1810" max="1810" width="14.5" style="8" customWidth="1"/>
    <col min="1811" max="1811" width="13.6640625" style="8" customWidth="1"/>
    <col min="1812" max="2048" width="9.1640625" style="8"/>
    <col min="2049" max="2049" width="18.6640625" style="8" customWidth="1"/>
    <col min="2050" max="2050" width="62" style="8" customWidth="1"/>
    <col min="2051" max="2051" width="87" style="8" customWidth="1"/>
    <col min="2052" max="2052" width="26.33203125" style="8" customWidth="1"/>
    <col min="2053" max="2053" width="13.5" style="8" customWidth="1"/>
    <col min="2054" max="2054" width="12.1640625" style="8" customWidth="1"/>
    <col min="2055" max="2055" width="14" style="8" customWidth="1"/>
    <col min="2056" max="2056" width="12.5" style="8" customWidth="1"/>
    <col min="2057" max="2057" width="14.6640625" style="8" customWidth="1"/>
    <col min="2058" max="2058" width="12.5" style="8" customWidth="1"/>
    <col min="2059" max="2059" width="20.33203125" style="8" customWidth="1"/>
    <col min="2060" max="2061" width="10.5" style="8" customWidth="1"/>
    <col min="2062" max="2063" width="11.33203125" style="8" customWidth="1"/>
    <col min="2064" max="2064" width="4.5" style="8" customWidth="1"/>
    <col min="2065" max="2065" width="16" style="8" customWidth="1"/>
    <col min="2066" max="2066" width="14.5" style="8" customWidth="1"/>
    <col min="2067" max="2067" width="13.6640625" style="8" customWidth="1"/>
    <col min="2068" max="2304" width="9.1640625" style="8"/>
    <col min="2305" max="2305" width="18.6640625" style="8" customWidth="1"/>
    <col min="2306" max="2306" width="62" style="8" customWidth="1"/>
    <col min="2307" max="2307" width="87" style="8" customWidth="1"/>
    <col min="2308" max="2308" width="26.33203125" style="8" customWidth="1"/>
    <col min="2309" max="2309" width="13.5" style="8" customWidth="1"/>
    <col min="2310" max="2310" width="12.1640625" style="8" customWidth="1"/>
    <col min="2311" max="2311" width="14" style="8" customWidth="1"/>
    <col min="2312" max="2312" width="12.5" style="8" customWidth="1"/>
    <col min="2313" max="2313" width="14.6640625" style="8" customWidth="1"/>
    <col min="2314" max="2314" width="12.5" style="8" customWidth="1"/>
    <col min="2315" max="2315" width="20.33203125" style="8" customWidth="1"/>
    <col min="2316" max="2317" width="10.5" style="8" customWidth="1"/>
    <col min="2318" max="2319" width="11.33203125" style="8" customWidth="1"/>
    <col min="2320" max="2320" width="4.5" style="8" customWidth="1"/>
    <col min="2321" max="2321" width="16" style="8" customWidth="1"/>
    <col min="2322" max="2322" width="14.5" style="8" customWidth="1"/>
    <col min="2323" max="2323" width="13.6640625" style="8" customWidth="1"/>
    <col min="2324" max="2560" width="9.1640625" style="8"/>
    <col min="2561" max="2561" width="18.6640625" style="8" customWidth="1"/>
    <col min="2562" max="2562" width="62" style="8" customWidth="1"/>
    <col min="2563" max="2563" width="87" style="8" customWidth="1"/>
    <col min="2564" max="2564" width="26.33203125" style="8" customWidth="1"/>
    <col min="2565" max="2565" width="13.5" style="8" customWidth="1"/>
    <col min="2566" max="2566" width="12.1640625" style="8" customWidth="1"/>
    <col min="2567" max="2567" width="14" style="8" customWidth="1"/>
    <col min="2568" max="2568" width="12.5" style="8" customWidth="1"/>
    <col min="2569" max="2569" width="14.6640625" style="8" customWidth="1"/>
    <col min="2570" max="2570" width="12.5" style="8" customWidth="1"/>
    <col min="2571" max="2571" width="20.33203125" style="8" customWidth="1"/>
    <col min="2572" max="2573" width="10.5" style="8" customWidth="1"/>
    <col min="2574" max="2575" width="11.33203125" style="8" customWidth="1"/>
    <col min="2576" max="2576" width="4.5" style="8" customWidth="1"/>
    <col min="2577" max="2577" width="16" style="8" customWidth="1"/>
    <col min="2578" max="2578" width="14.5" style="8" customWidth="1"/>
    <col min="2579" max="2579" width="13.6640625" style="8" customWidth="1"/>
    <col min="2580" max="2816" width="9.1640625" style="8"/>
    <col min="2817" max="2817" width="18.6640625" style="8" customWidth="1"/>
    <col min="2818" max="2818" width="62" style="8" customWidth="1"/>
    <col min="2819" max="2819" width="87" style="8" customWidth="1"/>
    <col min="2820" max="2820" width="26.33203125" style="8" customWidth="1"/>
    <col min="2821" max="2821" width="13.5" style="8" customWidth="1"/>
    <col min="2822" max="2822" width="12.1640625" style="8" customWidth="1"/>
    <col min="2823" max="2823" width="14" style="8" customWidth="1"/>
    <col min="2824" max="2824" width="12.5" style="8" customWidth="1"/>
    <col min="2825" max="2825" width="14.6640625" style="8" customWidth="1"/>
    <col min="2826" max="2826" width="12.5" style="8" customWidth="1"/>
    <col min="2827" max="2827" width="20.33203125" style="8" customWidth="1"/>
    <col min="2828" max="2829" width="10.5" style="8" customWidth="1"/>
    <col min="2830" max="2831" width="11.33203125" style="8" customWidth="1"/>
    <col min="2832" max="2832" width="4.5" style="8" customWidth="1"/>
    <col min="2833" max="2833" width="16" style="8" customWidth="1"/>
    <col min="2834" max="2834" width="14.5" style="8" customWidth="1"/>
    <col min="2835" max="2835" width="13.6640625" style="8" customWidth="1"/>
    <col min="2836" max="3072" width="9.1640625" style="8"/>
    <col min="3073" max="3073" width="18.6640625" style="8" customWidth="1"/>
    <col min="3074" max="3074" width="62" style="8" customWidth="1"/>
    <col min="3075" max="3075" width="87" style="8" customWidth="1"/>
    <col min="3076" max="3076" width="26.33203125" style="8" customWidth="1"/>
    <col min="3077" max="3077" width="13.5" style="8" customWidth="1"/>
    <col min="3078" max="3078" width="12.1640625" style="8" customWidth="1"/>
    <col min="3079" max="3079" width="14" style="8" customWidth="1"/>
    <col min="3080" max="3080" width="12.5" style="8" customWidth="1"/>
    <col min="3081" max="3081" width="14.6640625" style="8" customWidth="1"/>
    <col min="3082" max="3082" width="12.5" style="8" customWidth="1"/>
    <col min="3083" max="3083" width="20.33203125" style="8" customWidth="1"/>
    <col min="3084" max="3085" width="10.5" style="8" customWidth="1"/>
    <col min="3086" max="3087" width="11.33203125" style="8" customWidth="1"/>
    <col min="3088" max="3088" width="4.5" style="8" customWidth="1"/>
    <col min="3089" max="3089" width="16" style="8" customWidth="1"/>
    <col min="3090" max="3090" width="14.5" style="8" customWidth="1"/>
    <col min="3091" max="3091" width="13.6640625" style="8" customWidth="1"/>
    <col min="3092" max="3328" width="9.1640625" style="8"/>
    <col min="3329" max="3329" width="18.6640625" style="8" customWidth="1"/>
    <col min="3330" max="3330" width="62" style="8" customWidth="1"/>
    <col min="3331" max="3331" width="87" style="8" customWidth="1"/>
    <col min="3332" max="3332" width="26.33203125" style="8" customWidth="1"/>
    <col min="3333" max="3333" width="13.5" style="8" customWidth="1"/>
    <col min="3334" max="3334" width="12.1640625" style="8" customWidth="1"/>
    <col min="3335" max="3335" width="14" style="8" customWidth="1"/>
    <col min="3336" max="3336" width="12.5" style="8" customWidth="1"/>
    <col min="3337" max="3337" width="14.6640625" style="8" customWidth="1"/>
    <col min="3338" max="3338" width="12.5" style="8" customWidth="1"/>
    <col min="3339" max="3339" width="20.33203125" style="8" customWidth="1"/>
    <col min="3340" max="3341" width="10.5" style="8" customWidth="1"/>
    <col min="3342" max="3343" width="11.33203125" style="8" customWidth="1"/>
    <col min="3344" max="3344" width="4.5" style="8" customWidth="1"/>
    <col min="3345" max="3345" width="16" style="8" customWidth="1"/>
    <col min="3346" max="3346" width="14.5" style="8" customWidth="1"/>
    <col min="3347" max="3347" width="13.6640625" style="8" customWidth="1"/>
    <col min="3348" max="3584" width="9.1640625" style="8"/>
    <col min="3585" max="3585" width="18.6640625" style="8" customWidth="1"/>
    <col min="3586" max="3586" width="62" style="8" customWidth="1"/>
    <col min="3587" max="3587" width="87" style="8" customWidth="1"/>
    <col min="3588" max="3588" width="26.33203125" style="8" customWidth="1"/>
    <col min="3589" max="3589" width="13.5" style="8" customWidth="1"/>
    <col min="3590" max="3590" width="12.1640625" style="8" customWidth="1"/>
    <col min="3591" max="3591" width="14" style="8" customWidth="1"/>
    <col min="3592" max="3592" width="12.5" style="8" customWidth="1"/>
    <col min="3593" max="3593" width="14.6640625" style="8" customWidth="1"/>
    <col min="3594" max="3594" width="12.5" style="8" customWidth="1"/>
    <col min="3595" max="3595" width="20.33203125" style="8" customWidth="1"/>
    <col min="3596" max="3597" width="10.5" style="8" customWidth="1"/>
    <col min="3598" max="3599" width="11.33203125" style="8" customWidth="1"/>
    <col min="3600" max="3600" width="4.5" style="8" customWidth="1"/>
    <col min="3601" max="3601" width="16" style="8" customWidth="1"/>
    <col min="3602" max="3602" width="14.5" style="8" customWidth="1"/>
    <col min="3603" max="3603" width="13.6640625" style="8" customWidth="1"/>
    <col min="3604" max="3840" width="9.1640625" style="8"/>
    <col min="3841" max="3841" width="18.6640625" style="8" customWidth="1"/>
    <col min="3842" max="3842" width="62" style="8" customWidth="1"/>
    <col min="3843" max="3843" width="87" style="8" customWidth="1"/>
    <col min="3844" max="3844" width="26.33203125" style="8" customWidth="1"/>
    <col min="3845" max="3845" width="13.5" style="8" customWidth="1"/>
    <col min="3846" max="3846" width="12.1640625" style="8" customWidth="1"/>
    <col min="3847" max="3847" width="14" style="8" customWidth="1"/>
    <col min="3848" max="3848" width="12.5" style="8" customWidth="1"/>
    <col min="3849" max="3849" width="14.6640625" style="8" customWidth="1"/>
    <col min="3850" max="3850" width="12.5" style="8" customWidth="1"/>
    <col min="3851" max="3851" width="20.33203125" style="8" customWidth="1"/>
    <col min="3852" max="3853" width="10.5" style="8" customWidth="1"/>
    <col min="3854" max="3855" width="11.33203125" style="8" customWidth="1"/>
    <col min="3856" max="3856" width="4.5" style="8" customWidth="1"/>
    <col min="3857" max="3857" width="16" style="8" customWidth="1"/>
    <col min="3858" max="3858" width="14.5" style="8" customWidth="1"/>
    <col min="3859" max="3859" width="13.6640625" style="8" customWidth="1"/>
    <col min="3860" max="4096" width="9.1640625" style="8"/>
    <col min="4097" max="4097" width="18.6640625" style="8" customWidth="1"/>
    <col min="4098" max="4098" width="62" style="8" customWidth="1"/>
    <col min="4099" max="4099" width="87" style="8" customWidth="1"/>
    <col min="4100" max="4100" width="26.33203125" style="8" customWidth="1"/>
    <col min="4101" max="4101" width="13.5" style="8" customWidth="1"/>
    <col min="4102" max="4102" width="12.1640625" style="8" customWidth="1"/>
    <col min="4103" max="4103" width="14" style="8" customWidth="1"/>
    <col min="4104" max="4104" width="12.5" style="8" customWidth="1"/>
    <col min="4105" max="4105" width="14.6640625" style="8" customWidth="1"/>
    <col min="4106" max="4106" width="12.5" style="8" customWidth="1"/>
    <col min="4107" max="4107" width="20.33203125" style="8" customWidth="1"/>
    <col min="4108" max="4109" width="10.5" style="8" customWidth="1"/>
    <col min="4110" max="4111" width="11.33203125" style="8" customWidth="1"/>
    <col min="4112" max="4112" width="4.5" style="8" customWidth="1"/>
    <col min="4113" max="4113" width="16" style="8" customWidth="1"/>
    <col min="4114" max="4114" width="14.5" style="8" customWidth="1"/>
    <col min="4115" max="4115" width="13.6640625" style="8" customWidth="1"/>
    <col min="4116" max="4352" width="9.1640625" style="8"/>
    <col min="4353" max="4353" width="18.6640625" style="8" customWidth="1"/>
    <col min="4354" max="4354" width="62" style="8" customWidth="1"/>
    <col min="4355" max="4355" width="87" style="8" customWidth="1"/>
    <col min="4356" max="4356" width="26.33203125" style="8" customWidth="1"/>
    <col min="4357" max="4357" width="13.5" style="8" customWidth="1"/>
    <col min="4358" max="4358" width="12.1640625" style="8" customWidth="1"/>
    <col min="4359" max="4359" width="14" style="8" customWidth="1"/>
    <col min="4360" max="4360" width="12.5" style="8" customWidth="1"/>
    <col min="4361" max="4361" width="14.6640625" style="8" customWidth="1"/>
    <col min="4362" max="4362" width="12.5" style="8" customWidth="1"/>
    <col min="4363" max="4363" width="20.33203125" style="8" customWidth="1"/>
    <col min="4364" max="4365" width="10.5" style="8" customWidth="1"/>
    <col min="4366" max="4367" width="11.33203125" style="8" customWidth="1"/>
    <col min="4368" max="4368" width="4.5" style="8" customWidth="1"/>
    <col min="4369" max="4369" width="16" style="8" customWidth="1"/>
    <col min="4370" max="4370" width="14.5" style="8" customWidth="1"/>
    <col min="4371" max="4371" width="13.6640625" style="8" customWidth="1"/>
    <col min="4372" max="4608" width="9.1640625" style="8"/>
    <col min="4609" max="4609" width="18.6640625" style="8" customWidth="1"/>
    <col min="4610" max="4610" width="62" style="8" customWidth="1"/>
    <col min="4611" max="4611" width="87" style="8" customWidth="1"/>
    <col min="4612" max="4612" width="26.33203125" style="8" customWidth="1"/>
    <col min="4613" max="4613" width="13.5" style="8" customWidth="1"/>
    <col min="4614" max="4614" width="12.1640625" style="8" customWidth="1"/>
    <col min="4615" max="4615" width="14" style="8" customWidth="1"/>
    <col min="4616" max="4616" width="12.5" style="8" customWidth="1"/>
    <col min="4617" max="4617" width="14.6640625" style="8" customWidth="1"/>
    <col min="4618" max="4618" width="12.5" style="8" customWidth="1"/>
    <col min="4619" max="4619" width="20.33203125" style="8" customWidth="1"/>
    <col min="4620" max="4621" width="10.5" style="8" customWidth="1"/>
    <col min="4622" max="4623" width="11.33203125" style="8" customWidth="1"/>
    <col min="4624" max="4624" width="4.5" style="8" customWidth="1"/>
    <col min="4625" max="4625" width="16" style="8" customWidth="1"/>
    <col min="4626" max="4626" width="14.5" style="8" customWidth="1"/>
    <col min="4627" max="4627" width="13.6640625" style="8" customWidth="1"/>
    <col min="4628" max="4864" width="9.1640625" style="8"/>
    <col min="4865" max="4865" width="18.6640625" style="8" customWidth="1"/>
    <col min="4866" max="4866" width="62" style="8" customWidth="1"/>
    <col min="4867" max="4867" width="87" style="8" customWidth="1"/>
    <col min="4868" max="4868" width="26.33203125" style="8" customWidth="1"/>
    <col min="4869" max="4869" width="13.5" style="8" customWidth="1"/>
    <col min="4870" max="4870" width="12.1640625" style="8" customWidth="1"/>
    <col min="4871" max="4871" width="14" style="8" customWidth="1"/>
    <col min="4872" max="4872" width="12.5" style="8" customWidth="1"/>
    <col min="4873" max="4873" width="14.6640625" style="8" customWidth="1"/>
    <col min="4874" max="4874" width="12.5" style="8" customWidth="1"/>
    <col min="4875" max="4875" width="20.33203125" style="8" customWidth="1"/>
    <col min="4876" max="4877" width="10.5" style="8" customWidth="1"/>
    <col min="4878" max="4879" width="11.33203125" style="8" customWidth="1"/>
    <col min="4880" max="4880" width="4.5" style="8" customWidth="1"/>
    <col min="4881" max="4881" width="16" style="8" customWidth="1"/>
    <col min="4882" max="4882" width="14.5" style="8" customWidth="1"/>
    <col min="4883" max="4883" width="13.6640625" style="8" customWidth="1"/>
    <col min="4884" max="5120" width="9.1640625" style="8"/>
    <col min="5121" max="5121" width="18.6640625" style="8" customWidth="1"/>
    <col min="5122" max="5122" width="62" style="8" customWidth="1"/>
    <col min="5123" max="5123" width="87" style="8" customWidth="1"/>
    <col min="5124" max="5124" width="26.33203125" style="8" customWidth="1"/>
    <col min="5125" max="5125" width="13.5" style="8" customWidth="1"/>
    <col min="5126" max="5126" width="12.1640625" style="8" customWidth="1"/>
    <col min="5127" max="5127" width="14" style="8" customWidth="1"/>
    <col min="5128" max="5128" width="12.5" style="8" customWidth="1"/>
    <col min="5129" max="5129" width="14.6640625" style="8" customWidth="1"/>
    <col min="5130" max="5130" width="12.5" style="8" customWidth="1"/>
    <col min="5131" max="5131" width="20.33203125" style="8" customWidth="1"/>
    <col min="5132" max="5133" width="10.5" style="8" customWidth="1"/>
    <col min="5134" max="5135" width="11.33203125" style="8" customWidth="1"/>
    <col min="5136" max="5136" width="4.5" style="8" customWidth="1"/>
    <col min="5137" max="5137" width="16" style="8" customWidth="1"/>
    <col min="5138" max="5138" width="14.5" style="8" customWidth="1"/>
    <col min="5139" max="5139" width="13.6640625" style="8" customWidth="1"/>
    <col min="5140" max="5376" width="9.1640625" style="8"/>
    <col min="5377" max="5377" width="18.6640625" style="8" customWidth="1"/>
    <col min="5378" max="5378" width="62" style="8" customWidth="1"/>
    <col min="5379" max="5379" width="87" style="8" customWidth="1"/>
    <col min="5380" max="5380" width="26.33203125" style="8" customWidth="1"/>
    <col min="5381" max="5381" width="13.5" style="8" customWidth="1"/>
    <col min="5382" max="5382" width="12.1640625" style="8" customWidth="1"/>
    <col min="5383" max="5383" width="14" style="8" customWidth="1"/>
    <col min="5384" max="5384" width="12.5" style="8" customWidth="1"/>
    <col min="5385" max="5385" width="14.6640625" style="8" customWidth="1"/>
    <col min="5386" max="5386" width="12.5" style="8" customWidth="1"/>
    <col min="5387" max="5387" width="20.33203125" style="8" customWidth="1"/>
    <col min="5388" max="5389" width="10.5" style="8" customWidth="1"/>
    <col min="5390" max="5391" width="11.33203125" style="8" customWidth="1"/>
    <col min="5392" max="5392" width="4.5" style="8" customWidth="1"/>
    <col min="5393" max="5393" width="16" style="8" customWidth="1"/>
    <col min="5394" max="5394" width="14.5" style="8" customWidth="1"/>
    <col min="5395" max="5395" width="13.6640625" style="8" customWidth="1"/>
    <col min="5396" max="5632" width="9.1640625" style="8"/>
    <col min="5633" max="5633" width="18.6640625" style="8" customWidth="1"/>
    <col min="5634" max="5634" width="62" style="8" customWidth="1"/>
    <col min="5635" max="5635" width="87" style="8" customWidth="1"/>
    <col min="5636" max="5636" width="26.33203125" style="8" customWidth="1"/>
    <col min="5637" max="5637" width="13.5" style="8" customWidth="1"/>
    <col min="5638" max="5638" width="12.1640625" style="8" customWidth="1"/>
    <col min="5639" max="5639" width="14" style="8" customWidth="1"/>
    <col min="5640" max="5640" width="12.5" style="8" customWidth="1"/>
    <col min="5641" max="5641" width="14.6640625" style="8" customWidth="1"/>
    <col min="5642" max="5642" width="12.5" style="8" customWidth="1"/>
    <col min="5643" max="5643" width="20.33203125" style="8" customWidth="1"/>
    <col min="5644" max="5645" width="10.5" style="8" customWidth="1"/>
    <col min="5646" max="5647" width="11.33203125" style="8" customWidth="1"/>
    <col min="5648" max="5648" width="4.5" style="8" customWidth="1"/>
    <col min="5649" max="5649" width="16" style="8" customWidth="1"/>
    <col min="5650" max="5650" width="14.5" style="8" customWidth="1"/>
    <col min="5651" max="5651" width="13.6640625" style="8" customWidth="1"/>
    <col min="5652" max="5888" width="9.1640625" style="8"/>
    <col min="5889" max="5889" width="18.6640625" style="8" customWidth="1"/>
    <col min="5890" max="5890" width="62" style="8" customWidth="1"/>
    <col min="5891" max="5891" width="87" style="8" customWidth="1"/>
    <col min="5892" max="5892" width="26.33203125" style="8" customWidth="1"/>
    <col min="5893" max="5893" width="13.5" style="8" customWidth="1"/>
    <col min="5894" max="5894" width="12.1640625" style="8" customWidth="1"/>
    <col min="5895" max="5895" width="14" style="8" customWidth="1"/>
    <col min="5896" max="5896" width="12.5" style="8" customWidth="1"/>
    <col min="5897" max="5897" width="14.6640625" style="8" customWidth="1"/>
    <col min="5898" max="5898" width="12.5" style="8" customWidth="1"/>
    <col min="5899" max="5899" width="20.33203125" style="8" customWidth="1"/>
    <col min="5900" max="5901" width="10.5" style="8" customWidth="1"/>
    <col min="5902" max="5903" width="11.33203125" style="8" customWidth="1"/>
    <col min="5904" max="5904" width="4.5" style="8" customWidth="1"/>
    <col min="5905" max="5905" width="16" style="8" customWidth="1"/>
    <col min="5906" max="5906" width="14.5" style="8" customWidth="1"/>
    <col min="5907" max="5907" width="13.6640625" style="8" customWidth="1"/>
    <col min="5908" max="6144" width="9.1640625" style="8"/>
    <col min="6145" max="6145" width="18.6640625" style="8" customWidth="1"/>
    <col min="6146" max="6146" width="62" style="8" customWidth="1"/>
    <col min="6147" max="6147" width="87" style="8" customWidth="1"/>
    <col min="6148" max="6148" width="26.33203125" style="8" customWidth="1"/>
    <col min="6149" max="6149" width="13.5" style="8" customWidth="1"/>
    <col min="6150" max="6150" width="12.1640625" style="8" customWidth="1"/>
    <col min="6151" max="6151" width="14" style="8" customWidth="1"/>
    <col min="6152" max="6152" width="12.5" style="8" customWidth="1"/>
    <col min="6153" max="6153" width="14.6640625" style="8" customWidth="1"/>
    <col min="6154" max="6154" width="12.5" style="8" customWidth="1"/>
    <col min="6155" max="6155" width="20.33203125" style="8" customWidth="1"/>
    <col min="6156" max="6157" width="10.5" style="8" customWidth="1"/>
    <col min="6158" max="6159" width="11.33203125" style="8" customWidth="1"/>
    <col min="6160" max="6160" width="4.5" style="8" customWidth="1"/>
    <col min="6161" max="6161" width="16" style="8" customWidth="1"/>
    <col min="6162" max="6162" width="14.5" style="8" customWidth="1"/>
    <col min="6163" max="6163" width="13.6640625" style="8" customWidth="1"/>
    <col min="6164" max="6400" width="9.1640625" style="8"/>
    <col min="6401" max="6401" width="18.6640625" style="8" customWidth="1"/>
    <col min="6402" max="6402" width="62" style="8" customWidth="1"/>
    <col min="6403" max="6403" width="87" style="8" customWidth="1"/>
    <col min="6404" max="6404" width="26.33203125" style="8" customWidth="1"/>
    <col min="6405" max="6405" width="13.5" style="8" customWidth="1"/>
    <col min="6406" max="6406" width="12.1640625" style="8" customWidth="1"/>
    <col min="6407" max="6407" width="14" style="8" customWidth="1"/>
    <col min="6408" max="6408" width="12.5" style="8" customWidth="1"/>
    <col min="6409" max="6409" width="14.6640625" style="8" customWidth="1"/>
    <col min="6410" max="6410" width="12.5" style="8" customWidth="1"/>
    <col min="6411" max="6411" width="20.33203125" style="8" customWidth="1"/>
    <col min="6412" max="6413" width="10.5" style="8" customWidth="1"/>
    <col min="6414" max="6415" width="11.33203125" style="8" customWidth="1"/>
    <col min="6416" max="6416" width="4.5" style="8" customWidth="1"/>
    <col min="6417" max="6417" width="16" style="8" customWidth="1"/>
    <col min="6418" max="6418" width="14.5" style="8" customWidth="1"/>
    <col min="6419" max="6419" width="13.6640625" style="8" customWidth="1"/>
    <col min="6420" max="6656" width="9.1640625" style="8"/>
    <col min="6657" max="6657" width="18.6640625" style="8" customWidth="1"/>
    <col min="6658" max="6658" width="62" style="8" customWidth="1"/>
    <col min="6659" max="6659" width="87" style="8" customWidth="1"/>
    <col min="6660" max="6660" width="26.33203125" style="8" customWidth="1"/>
    <col min="6661" max="6661" width="13.5" style="8" customWidth="1"/>
    <col min="6662" max="6662" width="12.1640625" style="8" customWidth="1"/>
    <col min="6663" max="6663" width="14" style="8" customWidth="1"/>
    <col min="6664" max="6664" width="12.5" style="8" customWidth="1"/>
    <col min="6665" max="6665" width="14.6640625" style="8" customWidth="1"/>
    <col min="6666" max="6666" width="12.5" style="8" customWidth="1"/>
    <col min="6667" max="6667" width="20.33203125" style="8" customWidth="1"/>
    <col min="6668" max="6669" width="10.5" style="8" customWidth="1"/>
    <col min="6670" max="6671" width="11.33203125" style="8" customWidth="1"/>
    <col min="6672" max="6672" width="4.5" style="8" customWidth="1"/>
    <col min="6673" max="6673" width="16" style="8" customWidth="1"/>
    <col min="6674" max="6674" width="14.5" style="8" customWidth="1"/>
    <col min="6675" max="6675" width="13.6640625" style="8" customWidth="1"/>
    <col min="6676" max="6912" width="9.1640625" style="8"/>
    <col min="6913" max="6913" width="18.6640625" style="8" customWidth="1"/>
    <col min="6914" max="6914" width="62" style="8" customWidth="1"/>
    <col min="6915" max="6915" width="87" style="8" customWidth="1"/>
    <col min="6916" max="6916" width="26.33203125" style="8" customWidth="1"/>
    <col min="6917" max="6917" width="13.5" style="8" customWidth="1"/>
    <col min="6918" max="6918" width="12.1640625" style="8" customWidth="1"/>
    <col min="6919" max="6919" width="14" style="8" customWidth="1"/>
    <col min="6920" max="6920" width="12.5" style="8" customWidth="1"/>
    <col min="6921" max="6921" width="14.6640625" style="8" customWidth="1"/>
    <col min="6922" max="6922" width="12.5" style="8" customWidth="1"/>
    <col min="6923" max="6923" width="20.33203125" style="8" customWidth="1"/>
    <col min="6924" max="6925" width="10.5" style="8" customWidth="1"/>
    <col min="6926" max="6927" width="11.33203125" style="8" customWidth="1"/>
    <col min="6928" max="6928" width="4.5" style="8" customWidth="1"/>
    <col min="6929" max="6929" width="16" style="8" customWidth="1"/>
    <col min="6930" max="6930" width="14.5" style="8" customWidth="1"/>
    <col min="6931" max="6931" width="13.6640625" style="8" customWidth="1"/>
    <col min="6932" max="7168" width="9.1640625" style="8"/>
    <col min="7169" max="7169" width="18.6640625" style="8" customWidth="1"/>
    <col min="7170" max="7170" width="62" style="8" customWidth="1"/>
    <col min="7171" max="7171" width="87" style="8" customWidth="1"/>
    <col min="7172" max="7172" width="26.33203125" style="8" customWidth="1"/>
    <col min="7173" max="7173" width="13.5" style="8" customWidth="1"/>
    <col min="7174" max="7174" width="12.1640625" style="8" customWidth="1"/>
    <col min="7175" max="7175" width="14" style="8" customWidth="1"/>
    <col min="7176" max="7176" width="12.5" style="8" customWidth="1"/>
    <col min="7177" max="7177" width="14.6640625" style="8" customWidth="1"/>
    <col min="7178" max="7178" width="12.5" style="8" customWidth="1"/>
    <col min="7179" max="7179" width="20.33203125" style="8" customWidth="1"/>
    <col min="7180" max="7181" width="10.5" style="8" customWidth="1"/>
    <col min="7182" max="7183" width="11.33203125" style="8" customWidth="1"/>
    <col min="7184" max="7184" width="4.5" style="8" customWidth="1"/>
    <col min="7185" max="7185" width="16" style="8" customWidth="1"/>
    <col min="7186" max="7186" width="14.5" style="8" customWidth="1"/>
    <col min="7187" max="7187" width="13.6640625" style="8" customWidth="1"/>
    <col min="7188" max="7424" width="9.1640625" style="8"/>
    <col min="7425" max="7425" width="18.6640625" style="8" customWidth="1"/>
    <col min="7426" max="7426" width="62" style="8" customWidth="1"/>
    <col min="7427" max="7427" width="87" style="8" customWidth="1"/>
    <col min="7428" max="7428" width="26.33203125" style="8" customWidth="1"/>
    <col min="7429" max="7429" width="13.5" style="8" customWidth="1"/>
    <col min="7430" max="7430" width="12.1640625" style="8" customWidth="1"/>
    <col min="7431" max="7431" width="14" style="8" customWidth="1"/>
    <col min="7432" max="7432" width="12.5" style="8" customWidth="1"/>
    <col min="7433" max="7433" width="14.6640625" style="8" customWidth="1"/>
    <col min="7434" max="7434" width="12.5" style="8" customWidth="1"/>
    <col min="7435" max="7435" width="20.33203125" style="8" customWidth="1"/>
    <col min="7436" max="7437" width="10.5" style="8" customWidth="1"/>
    <col min="7438" max="7439" width="11.33203125" style="8" customWidth="1"/>
    <col min="7440" max="7440" width="4.5" style="8" customWidth="1"/>
    <col min="7441" max="7441" width="16" style="8" customWidth="1"/>
    <col min="7442" max="7442" width="14.5" style="8" customWidth="1"/>
    <col min="7443" max="7443" width="13.6640625" style="8" customWidth="1"/>
    <col min="7444" max="7680" width="9.1640625" style="8"/>
    <col min="7681" max="7681" width="18.6640625" style="8" customWidth="1"/>
    <col min="7682" max="7682" width="62" style="8" customWidth="1"/>
    <col min="7683" max="7683" width="87" style="8" customWidth="1"/>
    <col min="7684" max="7684" width="26.33203125" style="8" customWidth="1"/>
    <col min="7685" max="7685" width="13.5" style="8" customWidth="1"/>
    <col min="7686" max="7686" width="12.1640625" style="8" customWidth="1"/>
    <col min="7687" max="7687" width="14" style="8" customWidth="1"/>
    <col min="7688" max="7688" width="12.5" style="8" customWidth="1"/>
    <col min="7689" max="7689" width="14.6640625" style="8" customWidth="1"/>
    <col min="7690" max="7690" width="12.5" style="8" customWidth="1"/>
    <col min="7691" max="7691" width="20.33203125" style="8" customWidth="1"/>
    <col min="7692" max="7693" width="10.5" style="8" customWidth="1"/>
    <col min="7694" max="7695" width="11.33203125" style="8" customWidth="1"/>
    <col min="7696" max="7696" width="4.5" style="8" customWidth="1"/>
    <col min="7697" max="7697" width="16" style="8" customWidth="1"/>
    <col min="7698" max="7698" width="14.5" style="8" customWidth="1"/>
    <col min="7699" max="7699" width="13.6640625" style="8" customWidth="1"/>
    <col min="7700" max="7936" width="9.1640625" style="8"/>
    <col min="7937" max="7937" width="18.6640625" style="8" customWidth="1"/>
    <col min="7938" max="7938" width="62" style="8" customWidth="1"/>
    <col min="7939" max="7939" width="87" style="8" customWidth="1"/>
    <col min="7940" max="7940" width="26.33203125" style="8" customWidth="1"/>
    <col min="7941" max="7941" width="13.5" style="8" customWidth="1"/>
    <col min="7942" max="7942" width="12.1640625" style="8" customWidth="1"/>
    <col min="7943" max="7943" width="14" style="8" customWidth="1"/>
    <col min="7944" max="7944" width="12.5" style="8" customWidth="1"/>
    <col min="7945" max="7945" width="14.6640625" style="8" customWidth="1"/>
    <col min="7946" max="7946" width="12.5" style="8" customWidth="1"/>
    <col min="7947" max="7947" width="20.33203125" style="8" customWidth="1"/>
    <col min="7948" max="7949" width="10.5" style="8" customWidth="1"/>
    <col min="7950" max="7951" width="11.33203125" style="8" customWidth="1"/>
    <col min="7952" max="7952" width="4.5" style="8" customWidth="1"/>
    <col min="7953" max="7953" width="16" style="8" customWidth="1"/>
    <col min="7954" max="7954" width="14.5" style="8" customWidth="1"/>
    <col min="7955" max="7955" width="13.6640625" style="8" customWidth="1"/>
    <col min="7956" max="8192" width="9.1640625" style="8"/>
    <col min="8193" max="8193" width="18.6640625" style="8" customWidth="1"/>
    <col min="8194" max="8194" width="62" style="8" customWidth="1"/>
    <col min="8195" max="8195" width="87" style="8" customWidth="1"/>
    <col min="8196" max="8196" width="26.33203125" style="8" customWidth="1"/>
    <col min="8197" max="8197" width="13.5" style="8" customWidth="1"/>
    <col min="8198" max="8198" width="12.1640625" style="8" customWidth="1"/>
    <col min="8199" max="8199" width="14" style="8" customWidth="1"/>
    <col min="8200" max="8200" width="12.5" style="8" customWidth="1"/>
    <col min="8201" max="8201" width="14.6640625" style="8" customWidth="1"/>
    <col min="8202" max="8202" width="12.5" style="8" customWidth="1"/>
    <col min="8203" max="8203" width="20.33203125" style="8" customWidth="1"/>
    <col min="8204" max="8205" width="10.5" style="8" customWidth="1"/>
    <col min="8206" max="8207" width="11.33203125" style="8" customWidth="1"/>
    <col min="8208" max="8208" width="4.5" style="8" customWidth="1"/>
    <col min="8209" max="8209" width="16" style="8" customWidth="1"/>
    <col min="8210" max="8210" width="14.5" style="8" customWidth="1"/>
    <col min="8211" max="8211" width="13.6640625" style="8" customWidth="1"/>
    <col min="8212" max="8448" width="9.1640625" style="8"/>
    <col min="8449" max="8449" width="18.6640625" style="8" customWidth="1"/>
    <col min="8450" max="8450" width="62" style="8" customWidth="1"/>
    <col min="8451" max="8451" width="87" style="8" customWidth="1"/>
    <col min="8452" max="8452" width="26.33203125" style="8" customWidth="1"/>
    <col min="8453" max="8453" width="13.5" style="8" customWidth="1"/>
    <col min="8454" max="8454" width="12.1640625" style="8" customWidth="1"/>
    <col min="8455" max="8455" width="14" style="8" customWidth="1"/>
    <col min="8456" max="8456" width="12.5" style="8" customWidth="1"/>
    <col min="8457" max="8457" width="14.6640625" style="8" customWidth="1"/>
    <col min="8458" max="8458" width="12.5" style="8" customWidth="1"/>
    <col min="8459" max="8459" width="20.33203125" style="8" customWidth="1"/>
    <col min="8460" max="8461" width="10.5" style="8" customWidth="1"/>
    <col min="8462" max="8463" width="11.33203125" style="8" customWidth="1"/>
    <col min="8464" max="8464" width="4.5" style="8" customWidth="1"/>
    <col min="8465" max="8465" width="16" style="8" customWidth="1"/>
    <col min="8466" max="8466" width="14.5" style="8" customWidth="1"/>
    <col min="8467" max="8467" width="13.6640625" style="8" customWidth="1"/>
    <col min="8468" max="8704" width="9.1640625" style="8"/>
    <col min="8705" max="8705" width="18.6640625" style="8" customWidth="1"/>
    <col min="8706" max="8706" width="62" style="8" customWidth="1"/>
    <col min="8707" max="8707" width="87" style="8" customWidth="1"/>
    <col min="8708" max="8708" width="26.33203125" style="8" customWidth="1"/>
    <col min="8709" max="8709" width="13.5" style="8" customWidth="1"/>
    <col min="8710" max="8710" width="12.1640625" style="8" customWidth="1"/>
    <col min="8711" max="8711" width="14" style="8" customWidth="1"/>
    <col min="8712" max="8712" width="12.5" style="8" customWidth="1"/>
    <col min="8713" max="8713" width="14.6640625" style="8" customWidth="1"/>
    <col min="8714" max="8714" width="12.5" style="8" customWidth="1"/>
    <col min="8715" max="8715" width="20.33203125" style="8" customWidth="1"/>
    <col min="8716" max="8717" width="10.5" style="8" customWidth="1"/>
    <col min="8718" max="8719" width="11.33203125" style="8" customWidth="1"/>
    <col min="8720" max="8720" width="4.5" style="8" customWidth="1"/>
    <col min="8721" max="8721" width="16" style="8" customWidth="1"/>
    <col min="8722" max="8722" width="14.5" style="8" customWidth="1"/>
    <col min="8723" max="8723" width="13.6640625" style="8" customWidth="1"/>
    <col min="8724" max="8960" width="9.1640625" style="8"/>
    <col min="8961" max="8961" width="18.6640625" style="8" customWidth="1"/>
    <col min="8962" max="8962" width="62" style="8" customWidth="1"/>
    <col min="8963" max="8963" width="87" style="8" customWidth="1"/>
    <col min="8964" max="8964" width="26.33203125" style="8" customWidth="1"/>
    <col min="8965" max="8965" width="13.5" style="8" customWidth="1"/>
    <col min="8966" max="8966" width="12.1640625" style="8" customWidth="1"/>
    <col min="8967" max="8967" width="14" style="8" customWidth="1"/>
    <col min="8968" max="8968" width="12.5" style="8" customWidth="1"/>
    <col min="8969" max="8969" width="14.6640625" style="8" customWidth="1"/>
    <col min="8970" max="8970" width="12.5" style="8" customWidth="1"/>
    <col min="8971" max="8971" width="20.33203125" style="8" customWidth="1"/>
    <col min="8972" max="8973" width="10.5" style="8" customWidth="1"/>
    <col min="8974" max="8975" width="11.33203125" style="8" customWidth="1"/>
    <col min="8976" max="8976" width="4.5" style="8" customWidth="1"/>
    <col min="8977" max="8977" width="16" style="8" customWidth="1"/>
    <col min="8978" max="8978" width="14.5" style="8" customWidth="1"/>
    <col min="8979" max="8979" width="13.6640625" style="8" customWidth="1"/>
    <col min="8980" max="9216" width="9.1640625" style="8"/>
    <col min="9217" max="9217" width="18.6640625" style="8" customWidth="1"/>
    <col min="9218" max="9218" width="62" style="8" customWidth="1"/>
    <col min="9219" max="9219" width="87" style="8" customWidth="1"/>
    <col min="9220" max="9220" width="26.33203125" style="8" customWidth="1"/>
    <col min="9221" max="9221" width="13.5" style="8" customWidth="1"/>
    <col min="9222" max="9222" width="12.1640625" style="8" customWidth="1"/>
    <col min="9223" max="9223" width="14" style="8" customWidth="1"/>
    <col min="9224" max="9224" width="12.5" style="8" customWidth="1"/>
    <col min="9225" max="9225" width="14.6640625" style="8" customWidth="1"/>
    <col min="9226" max="9226" width="12.5" style="8" customWidth="1"/>
    <col min="9227" max="9227" width="20.33203125" style="8" customWidth="1"/>
    <col min="9228" max="9229" width="10.5" style="8" customWidth="1"/>
    <col min="9230" max="9231" width="11.33203125" style="8" customWidth="1"/>
    <col min="9232" max="9232" width="4.5" style="8" customWidth="1"/>
    <col min="9233" max="9233" width="16" style="8" customWidth="1"/>
    <col min="9234" max="9234" width="14.5" style="8" customWidth="1"/>
    <col min="9235" max="9235" width="13.6640625" style="8" customWidth="1"/>
    <col min="9236" max="9472" width="9.1640625" style="8"/>
    <col min="9473" max="9473" width="18.6640625" style="8" customWidth="1"/>
    <col min="9474" max="9474" width="62" style="8" customWidth="1"/>
    <col min="9475" max="9475" width="87" style="8" customWidth="1"/>
    <col min="9476" max="9476" width="26.33203125" style="8" customWidth="1"/>
    <col min="9477" max="9477" width="13.5" style="8" customWidth="1"/>
    <col min="9478" max="9478" width="12.1640625" style="8" customWidth="1"/>
    <col min="9479" max="9479" width="14" style="8" customWidth="1"/>
    <col min="9480" max="9480" width="12.5" style="8" customWidth="1"/>
    <col min="9481" max="9481" width="14.6640625" style="8" customWidth="1"/>
    <col min="9482" max="9482" width="12.5" style="8" customWidth="1"/>
    <col min="9483" max="9483" width="20.33203125" style="8" customWidth="1"/>
    <col min="9484" max="9485" width="10.5" style="8" customWidth="1"/>
    <col min="9486" max="9487" width="11.33203125" style="8" customWidth="1"/>
    <col min="9488" max="9488" width="4.5" style="8" customWidth="1"/>
    <col min="9489" max="9489" width="16" style="8" customWidth="1"/>
    <col min="9490" max="9490" width="14.5" style="8" customWidth="1"/>
    <col min="9491" max="9491" width="13.6640625" style="8" customWidth="1"/>
    <col min="9492" max="9728" width="9.1640625" style="8"/>
    <col min="9729" max="9729" width="18.6640625" style="8" customWidth="1"/>
    <col min="9730" max="9730" width="62" style="8" customWidth="1"/>
    <col min="9731" max="9731" width="87" style="8" customWidth="1"/>
    <col min="9732" max="9732" width="26.33203125" style="8" customWidth="1"/>
    <col min="9733" max="9733" width="13.5" style="8" customWidth="1"/>
    <col min="9734" max="9734" width="12.1640625" style="8" customWidth="1"/>
    <col min="9735" max="9735" width="14" style="8" customWidth="1"/>
    <col min="9736" max="9736" width="12.5" style="8" customWidth="1"/>
    <col min="9737" max="9737" width="14.6640625" style="8" customWidth="1"/>
    <col min="9738" max="9738" width="12.5" style="8" customWidth="1"/>
    <col min="9739" max="9739" width="20.33203125" style="8" customWidth="1"/>
    <col min="9740" max="9741" width="10.5" style="8" customWidth="1"/>
    <col min="9742" max="9743" width="11.33203125" style="8" customWidth="1"/>
    <col min="9744" max="9744" width="4.5" style="8" customWidth="1"/>
    <col min="9745" max="9745" width="16" style="8" customWidth="1"/>
    <col min="9746" max="9746" width="14.5" style="8" customWidth="1"/>
    <col min="9747" max="9747" width="13.6640625" style="8" customWidth="1"/>
    <col min="9748" max="9984" width="9.1640625" style="8"/>
    <col min="9985" max="9985" width="18.6640625" style="8" customWidth="1"/>
    <col min="9986" max="9986" width="62" style="8" customWidth="1"/>
    <col min="9987" max="9987" width="87" style="8" customWidth="1"/>
    <col min="9988" max="9988" width="26.33203125" style="8" customWidth="1"/>
    <col min="9989" max="9989" width="13.5" style="8" customWidth="1"/>
    <col min="9990" max="9990" width="12.1640625" style="8" customWidth="1"/>
    <col min="9991" max="9991" width="14" style="8" customWidth="1"/>
    <col min="9992" max="9992" width="12.5" style="8" customWidth="1"/>
    <col min="9993" max="9993" width="14.6640625" style="8" customWidth="1"/>
    <col min="9994" max="9994" width="12.5" style="8" customWidth="1"/>
    <col min="9995" max="9995" width="20.33203125" style="8" customWidth="1"/>
    <col min="9996" max="9997" width="10.5" style="8" customWidth="1"/>
    <col min="9998" max="9999" width="11.33203125" style="8" customWidth="1"/>
    <col min="10000" max="10000" width="4.5" style="8" customWidth="1"/>
    <col min="10001" max="10001" width="16" style="8" customWidth="1"/>
    <col min="10002" max="10002" width="14.5" style="8" customWidth="1"/>
    <col min="10003" max="10003" width="13.6640625" style="8" customWidth="1"/>
    <col min="10004" max="10240" width="9.1640625" style="8"/>
    <col min="10241" max="10241" width="18.6640625" style="8" customWidth="1"/>
    <col min="10242" max="10242" width="62" style="8" customWidth="1"/>
    <col min="10243" max="10243" width="87" style="8" customWidth="1"/>
    <col min="10244" max="10244" width="26.33203125" style="8" customWidth="1"/>
    <col min="10245" max="10245" width="13.5" style="8" customWidth="1"/>
    <col min="10246" max="10246" width="12.1640625" style="8" customWidth="1"/>
    <col min="10247" max="10247" width="14" style="8" customWidth="1"/>
    <col min="10248" max="10248" width="12.5" style="8" customWidth="1"/>
    <col min="10249" max="10249" width="14.6640625" style="8" customWidth="1"/>
    <col min="10250" max="10250" width="12.5" style="8" customWidth="1"/>
    <col min="10251" max="10251" width="20.33203125" style="8" customWidth="1"/>
    <col min="10252" max="10253" width="10.5" style="8" customWidth="1"/>
    <col min="10254" max="10255" width="11.33203125" style="8" customWidth="1"/>
    <col min="10256" max="10256" width="4.5" style="8" customWidth="1"/>
    <col min="10257" max="10257" width="16" style="8" customWidth="1"/>
    <col min="10258" max="10258" width="14.5" style="8" customWidth="1"/>
    <col min="10259" max="10259" width="13.6640625" style="8" customWidth="1"/>
    <col min="10260" max="10496" width="9.1640625" style="8"/>
    <col min="10497" max="10497" width="18.6640625" style="8" customWidth="1"/>
    <col min="10498" max="10498" width="62" style="8" customWidth="1"/>
    <col min="10499" max="10499" width="87" style="8" customWidth="1"/>
    <col min="10500" max="10500" width="26.33203125" style="8" customWidth="1"/>
    <col min="10501" max="10501" width="13.5" style="8" customWidth="1"/>
    <col min="10502" max="10502" width="12.1640625" style="8" customWidth="1"/>
    <col min="10503" max="10503" width="14" style="8" customWidth="1"/>
    <col min="10504" max="10504" width="12.5" style="8" customWidth="1"/>
    <col min="10505" max="10505" width="14.6640625" style="8" customWidth="1"/>
    <col min="10506" max="10506" width="12.5" style="8" customWidth="1"/>
    <col min="10507" max="10507" width="20.33203125" style="8" customWidth="1"/>
    <col min="10508" max="10509" width="10.5" style="8" customWidth="1"/>
    <col min="10510" max="10511" width="11.33203125" style="8" customWidth="1"/>
    <col min="10512" max="10512" width="4.5" style="8" customWidth="1"/>
    <col min="10513" max="10513" width="16" style="8" customWidth="1"/>
    <col min="10514" max="10514" width="14.5" style="8" customWidth="1"/>
    <col min="10515" max="10515" width="13.6640625" style="8" customWidth="1"/>
    <col min="10516" max="10752" width="9.1640625" style="8"/>
    <col min="10753" max="10753" width="18.6640625" style="8" customWidth="1"/>
    <col min="10754" max="10754" width="62" style="8" customWidth="1"/>
    <col min="10755" max="10755" width="87" style="8" customWidth="1"/>
    <col min="10756" max="10756" width="26.33203125" style="8" customWidth="1"/>
    <col min="10757" max="10757" width="13.5" style="8" customWidth="1"/>
    <col min="10758" max="10758" width="12.1640625" style="8" customWidth="1"/>
    <col min="10759" max="10759" width="14" style="8" customWidth="1"/>
    <col min="10760" max="10760" width="12.5" style="8" customWidth="1"/>
    <col min="10761" max="10761" width="14.6640625" style="8" customWidth="1"/>
    <col min="10762" max="10762" width="12.5" style="8" customWidth="1"/>
    <col min="10763" max="10763" width="20.33203125" style="8" customWidth="1"/>
    <col min="10764" max="10765" width="10.5" style="8" customWidth="1"/>
    <col min="10766" max="10767" width="11.33203125" style="8" customWidth="1"/>
    <col min="10768" max="10768" width="4.5" style="8" customWidth="1"/>
    <col min="10769" max="10769" width="16" style="8" customWidth="1"/>
    <col min="10770" max="10770" width="14.5" style="8" customWidth="1"/>
    <col min="10771" max="10771" width="13.6640625" style="8" customWidth="1"/>
    <col min="10772" max="11008" width="9.1640625" style="8"/>
    <col min="11009" max="11009" width="18.6640625" style="8" customWidth="1"/>
    <col min="11010" max="11010" width="62" style="8" customWidth="1"/>
    <col min="11011" max="11011" width="87" style="8" customWidth="1"/>
    <col min="11012" max="11012" width="26.33203125" style="8" customWidth="1"/>
    <col min="11013" max="11013" width="13.5" style="8" customWidth="1"/>
    <col min="11014" max="11014" width="12.1640625" style="8" customWidth="1"/>
    <col min="11015" max="11015" width="14" style="8" customWidth="1"/>
    <col min="11016" max="11016" width="12.5" style="8" customWidth="1"/>
    <col min="11017" max="11017" width="14.6640625" style="8" customWidth="1"/>
    <col min="11018" max="11018" width="12.5" style="8" customWidth="1"/>
    <col min="11019" max="11019" width="20.33203125" style="8" customWidth="1"/>
    <col min="11020" max="11021" width="10.5" style="8" customWidth="1"/>
    <col min="11022" max="11023" width="11.33203125" style="8" customWidth="1"/>
    <col min="11024" max="11024" width="4.5" style="8" customWidth="1"/>
    <col min="11025" max="11025" width="16" style="8" customWidth="1"/>
    <col min="11026" max="11026" width="14.5" style="8" customWidth="1"/>
    <col min="11027" max="11027" width="13.6640625" style="8" customWidth="1"/>
    <col min="11028" max="11264" width="9.1640625" style="8"/>
    <col min="11265" max="11265" width="18.6640625" style="8" customWidth="1"/>
    <col min="11266" max="11266" width="62" style="8" customWidth="1"/>
    <col min="11267" max="11267" width="87" style="8" customWidth="1"/>
    <col min="11268" max="11268" width="26.33203125" style="8" customWidth="1"/>
    <col min="11269" max="11269" width="13.5" style="8" customWidth="1"/>
    <col min="11270" max="11270" width="12.1640625" style="8" customWidth="1"/>
    <col min="11271" max="11271" width="14" style="8" customWidth="1"/>
    <col min="11272" max="11272" width="12.5" style="8" customWidth="1"/>
    <col min="11273" max="11273" width="14.6640625" style="8" customWidth="1"/>
    <col min="11274" max="11274" width="12.5" style="8" customWidth="1"/>
    <col min="11275" max="11275" width="20.33203125" style="8" customWidth="1"/>
    <col min="11276" max="11277" width="10.5" style="8" customWidth="1"/>
    <col min="11278" max="11279" width="11.33203125" style="8" customWidth="1"/>
    <col min="11280" max="11280" width="4.5" style="8" customWidth="1"/>
    <col min="11281" max="11281" width="16" style="8" customWidth="1"/>
    <col min="11282" max="11282" width="14.5" style="8" customWidth="1"/>
    <col min="11283" max="11283" width="13.6640625" style="8" customWidth="1"/>
    <col min="11284" max="11520" width="9.1640625" style="8"/>
    <col min="11521" max="11521" width="18.6640625" style="8" customWidth="1"/>
    <col min="11522" max="11522" width="62" style="8" customWidth="1"/>
    <col min="11523" max="11523" width="87" style="8" customWidth="1"/>
    <col min="11524" max="11524" width="26.33203125" style="8" customWidth="1"/>
    <col min="11525" max="11525" width="13.5" style="8" customWidth="1"/>
    <col min="11526" max="11526" width="12.1640625" style="8" customWidth="1"/>
    <col min="11527" max="11527" width="14" style="8" customWidth="1"/>
    <col min="11528" max="11528" width="12.5" style="8" customWidth="1"/>
    <col min="11529" max="11529" width="14.6640625" style="8" customWidth="1"/>
    <col min="11530" max="11530" width="12.5" style="8" customWidth="1"/>
    <col min="11531" max="11531" width="20.33203125" style="8" customWidth="1"/>
    <col min="11532" max="11533" width="10.5" style="8" customWidth="1"/>
    <col min="11534" max="11535" width="11.33203125" style="8" customWidth="1"/>
    <col min="11536" max="11536" width="4.5" style="8" customWidth="1"/>
    <col min="11537" max="11537" width="16" style="8" customWidth="1"/>
    <col min="11538" max="11538" width="14.5" style="8" customWidth="1"/>
    <col min="11539" max="11539" width="13.6640625" style="8" customWidth="1"/>
    <col min="11540" max="11776" width="9.1640625" style="8"/>
    <col min="11777" max="11777" width="18.6640625" style="8" customWidth="1"/>
    <col min="11778" max="11778" width="62" style="8" customWidth="1"/>
    <col min="11779" max="11779" width="87" style="8" customWidth="1"/>
    <col min="11780" max="11780" width="26.33203125" style="8" customWidth="1"/>
    <col min="11781" max="11781" width="13.5" style="8" customWidth="1"/>
    <col min="11782" max="11782" width="12.1640625" style="8" customWidth="1"/>
    <col min="11783" max="11783" width="14" style="8" customWidth="1"/>
    <col min="11784" max="11784" width="12.5" style="8" customWidth="1"/>
    <col min="11785" max="11785" width="14.6640625" style="8" customWidth="1"/>
    <col min="11786" max="11786" width="12.5" style="8" customWidth="1"/>
    <col min="11787" max="11787" width="20.33203125" style="8" customWidth="1"/>
    <col min="11788" max="11789" width="10.5" style="8" customWidth="1"/>
    <col min="11790" max="11791" width="11.33203125" style="8" customWidth="1"/>
    <col min="11792" max="11792" width="4.5" style="8" customWidth="1"/>
    <col min="11793" max="11793" width="16" style="8" customWidth="1"/>
    <col min="11794" max="11794" width="14.5" style="8" customWidth="1"/>
    <col min="11795" max="11795" width="13.6640625" style="8" customWidth="1"/>
    <col min="11796" max="12032" width="9.1640625" style="8"/>
    <col min="12033" max="12033" width="18.6640625" style="8" customWidth="1"/>
    <col min="12034" max="12034" width="62" style="8" customWidth="1"/>
    <col min="12035" max="12035" width="87" style="8" customWidth="1"/>
    <col min="12036" max="12036" width="26.33203125" style="8" customWidth="1"/>
    <col min="12037" max="12037" width="13.5" style="8" customWidth="1"/>
    <col min="12038" max="12038" width="12.1640625" style="8" customWidth="1"/>
    <col min="12039" max="12039" width="14" style="8" customWidth="1"/>
    <col min="12040" max="12040" width="12.5" style="8" customWidth="1"/>
    <col min="12041" max="12041" width="14.6640625" style="8" customWidth="1"/>
    <col min="12042" max="12042" width="12.5" style="8" customWidth="1"/>
    <col min="12043" max="12043" width="20.33203125" style="8" customWidth="1"/>
    <col min="12044" max="12045" width="10.5" style="8" customWidth="1"/>
    <col min="12046" max="12047" width="11.33203125" style="8" customWidth="1"/>
    <col min="12048" max="12048" width="4.5" style="8" customWidth="1"/>
    <col min="12049" max="12049" width="16" style="8" customWidth="1"/>
    <col min="12050" max="12050" width="14.5" style="8" customWidth="1"/>
    <col min="12051" max="12051" width="13.6640625" style="8" customWidth="1"/>
    <col min="12052" max="12288" width="9.1640625" style="8"/>
    <col min="12289" max="12289" width="18.6640625" style="8" customWidth="1"/>
    <col min="12290" max="12290" width="62" style="8" customWidth="1"/>
    <col min="12291" max="12291" width="87" style="8" customWidth="1"/>
    <col min="12292" max="12292" width="26.33203125" style="8" customWidth="1"/>
    <col min="12293" max="12293" width="13.5" style="8" customWidth="1"/>
    <col min="12294" max="12294" width="12.1640625" style="8" customWidth="1"/>
    <col min="12295" max="12295" width="14" style="8" customWidth="1"/>
    <col min="12296" max="12296" width="12.5" style="8" customWidth="1"/>
    <col min="12297" max="12297" width="14.6640625" style="8" customWidth="1"/>
    <col min="12298" max="12298" width="12.5" style="8" customWidth="1"/>
    <col min="12299" max="12299" width="20.33203125" style="8" customWidth="1"/>
    <col min="12300" max="12301" width="10.5" style="8" customWidth="1"/>
    <col min="12302" max="12303" width="11.33203125" style="8" customWidth="1"/>
    <col min="12304" max="12304" width="4.5" style="8" customWidth="1"/>
    <col min="12305" max="12305" width="16" style="8" customWidth="1"/>
    <col min="12306" max="12306" width="14.5" style="8" customWidth="1"/>
    <col min="12307" max="12307" width="13.6640625" style="8" customWidth="1"/>
    <col min="12308" max="12544" width="9.1640625" style="8"/>
    <col min="12545" max="12545" width="18.6640625" style="8" customWidth="1"/>
    <col min="12546" max="12546" width="62" style="8" customWidth="1"/>
    <col min="12547" max="12547" width="87" style="8" customWidth="1"/>
    <col min="12548" max="12548" width="26.33203125" style="8" customWidth="1"/>
    <col min="12549" max="12549" width="13.5" style="8" customWidth="1"/>
    <col min="12550" max="12550" width="12.1640625" style="8" customWidth="1"/>
    <col min="12551" max="12551" width="14" style="8" customWidth="1"/>
    <col min="12552" max="12552" width="12.5" style="8" customWidth="1"/>
    <col min="12553" max="12553" width="14.6640625" style="8" customWidth="1"/>
    <col min="12554" max="12554" width="12.5" style="8" customWidth="1"/>
    <col min="12555" max="12555" width="20.33203125" style="8" customWidth="1"/>
    <col min="12556" max="12557" width="10.5" style="8" customWidth="1"/>
    <col min="12558" max="12559" width="11.33203125" style="8" customWidth="1"/>
    <col min="12560" max="12560" width="4.5" style="8" customWidth="1"/>
    <col min="12561" max="12561" width="16" style="8" customWidth="1"/>
    <col min="12562" max="12562" width="14.5" style="8" customWidth="1"/>
    <col min="12563" max="12563" width="13.6640625" style="8" customWidth="1"/>
    <col min="12564" max="12800" width="9.1640625" style="8"/>
    <col min="12801" max="12801" width="18.6640625" style="8" customWidth="1"/>
    <col min="12802" max="12802" width="62" style="8" customWidth="1"/>
    <col min="12803" max="12803" width="87" style="8" customWidth="1"/>
    <col min="12804" max="12804" width="26.33203125" style="8" customWidth="1"/>
    <col min="12805" max="12805" width="13.5" style="8" customWidth="1"/>
    <col min="12806" max="12806" width="12.1640625" style="8" customWidth="1"/>
    <col min="12807" max="12807" width="14" style="8" customWidth="1"/>
    <col min="12808" max="12808" width="12.5" style="8" customWidth="1"/>
    <col min="12809" max="12809" width="14.6640625" style="8" customWidth="1"/>
    <col min="12810" max="12810" width="12.5" style="8" customWidth="1"/>
    <col min="12811" max="12811" width="20.33203125" style="8" customWidth="1"/>
    <col min="12812" max="12813" width="10.5" style="8" customWidth="1"/>
    <col min="12814" max="12815" width="11.33203125" style="8" customWidth="1"/>
    <col min="12816" max="12816" width="4.5" style="8" customWidth="1"/>
    <col min="12817" max="12817" width="16" style="8" customWidth="1"/>
    <col min="12818" max="12818" width="14.5" style="8" customWidth="1"/>
    <col min="12819" max="12819" width="13.6640625" style="8" customWidth="1"/>
    <col min="12820" max="13056" width="9.1640625" style="8"/>
    <col min="13057" max="13057" width="18.6640625" style="8" customWidth="1"/>
    <col min="13058" max="13058" width="62" style="8" customWidth="1"/>
    <col min="13059" max="13059" width="87" style="8" customWidth="1"/>
    <col min="13060" max="13060" width="26.33203125" style="8" customWidth="1"/>
    <col min="13061" max="13061" width="13.5" style="8" customWidth="1"/>
    <col min="13062" max="13062" width="12.1640625" style="8" customWidth="1"/>
    <col min="13063" max="13063" width="14" style="8" customWidth="1"/>
    <col min="13064" max="13064" width="12.5" style="8" customWidth="1"/>
    <col min="13065" max="13065" width="14.6640625" style="8" customWidth="1"/>
    <col min="13066" max="13066" width="12.5" style="8" customWidth="1"/>
    <col min="13067" max="13067" width="20.33203125" style="8" customWidth="1"/>
    <col min="13068" max="13069" width="10.5" style="8" customWidth="1"/>
    <col min="13070" max="13071" width="11.33203125" style="8" customWidth="1"/>
    <col min="13072" max="13072" width="4.5" style="8" customWidth="1"/>
    <col min="13073" max="13073" width="16" style="8" customWidth="1"/>
    <col min="13074" max="13074" width="14.5" style="8" customWidth="1"/>
    <col min="13075" max="13075" width="13.6640625" style="8" customWidth="1"/>
    <col min="13076" max="13312" width="9.1640625" style="8"/>
    <col min="13313" max="13313" width="18.6640625" style="8" customWidth="1"/>
    <col min="13314" max="13314" width="62" style="8" customWidth="1"/>
    <col min="13315" max="13315" width="87" style="8" customWidth="1"/>
    <col min="13316" max="13316" width="26.33203125" style="8" customWidth="1"/>
    <col min="13317" max="13317" width="13.5" style="8" customWidth="1"/>
    <col min="13318" max="13318" width="12.1640625" style="8" customWidth="1"/>
    <col min="13319" max="13319" width="14" style="8" customWidth="1"/>
    <col min="13320" max="13320" width="12.5" style="8" customWidth="1"/>
    <col min="13321" max="13321" width="14.6640625" style="8" customWidth="1"/>
    <col min="13322" max="13322" width="12.5" style="8" customWidth="1"/>
    <col min="13323" max="13323" width="20.33203125" style="8" customWidth="1"/>
    <col min="13324" max="13325" width="10.5" style="8" customWidth="1"/>
    <col min="13326" max="13327" width="11.33203125" style="8" customWidth="1"/>
    <col min="13328" max="13328" width="4.5" style="8" customWidth="1"/>
    <col min="13329" max="13329" width="16" style="8" customWidth="1"/>
    <col min="13330" max="13330" width="14.5" style="8" customWidth="1"/>
    <col min="13331" max="13331" width="13.6640625" style="8" customWidth="1"/>
    <col min="13332" max="13568" width="9.1640625" style="8"/>
    <col min="13569" max="13569" width="18.6640625" style="8" customWidth="1"/>
    <col min="13570" max="13570" width="62" style="8" customWidth="1"/>
    <col min="13571" max="13571" width="87" style="8" customWidth="1"/>
    <col min="13572" max="13572" width="26.33203125" style="8" customWidth="1"/>
    <col min="13573" max="13573" width="13.5" style="8" customWidth="1"/>
    <col min="13574" max="13574" width="12.1640625" style="8" customWidth="1"/>
    <col min="13575" max="13575" width="14" style="8" customWidth="1"/>
    <col min="13576" max="13576" width="12.5" style="8" customWidth="1"/>
    <col min="13577" max="13577" width="14.6640625" style="8" customWidth="1"/>
    <col min="13578" max="13578" width="12.5" style="8" customWidth="1"/>
    <col min="13579" max="13579" width="20.33203125" style="8" customWidth="1"/>
    <col min="13580" max="13581" width="10.5" style="8" customWidth="1"/>
    <col min="13582" max="13583" width="11.33203125" style="8" customWidth="1"/>
    <col min="13584" max="13584" width="4.5" style="8" customWidth="1"/>
    <col min="13585" max="13585" width="16" style="8" customWidth="1"/>
    <col min="13586" max="13586" width="14.5" style="8" customWidth="1"/>
    <col min="13587" max="13587" width="13.6640625" style="8" customWidth="1"/>
    <col min="13588" max="13824" width="9.1640625" style="8"/>
    <col min="13825" max="13825" width="18.6640625" style="8" customWidth="1"/>
    <col min="13826" max="13826" width="62" style="8" customWidth="1"/>
    <col min="13827" max="13827" width="87" style="8" customWidth="1"/>
    <col min="13828" max="13828" width="26.33203125" style="8" customWidth="1"/>
    <col min="13829" max="13829" width="13.5" style="8" customWidth="1"/>
    <col min="13830" max="13830" width="12.1640625" style="8" customWidth="1"/>
    <col min="13831" max="13831" width="14" style="8" customWidth="1"/>
    <col min="13832" max="13832" width="12.5" style="8" customWidth="1"/>
    <col min="13833" max="13833" width="14.6640625" style="8" customWidth="1"/>
    <col min="13834" max="13834" width="12.5" style="8" customWidth="1"/>
    <col min="13835" max="13835" width="20.33203125" style="8" customWidth="1"/>
    <col min="13836" max="13837" width="10.5" style="8" customWidth="1"/>
    <col min="13838" max="13839" width="11.33203125" style="8" customWidth="1"/>
    <col min="13840" max="13840" width="4.5" style="8" customWidth="1"/>
    <col min="13841" max="13841" width="16" style="8" customWidth="1"/>
    <col min="13842" max="13842" width="14.5" style="8" customWidth="1"/>
    <col min="13843" max="13843" width="13.6640625" style="8" customWidth="1"/>
    <col min="13844" max="14080" width="9.1640625" style="8"/>
    <col min="14081" max="14081" width="18.6640625" style="8" customWidth="1"/>
    <col min="14082" max="14082" width="62" style="8" customWidth="1"/>
    <col min="14083" max="14083" width="87" style="8" customWidth="1"/>
    <col min="14084" max="14084" width="26.33203125" style="8" customWidth="1"/>
    <col min="14085" max="14085" width="13.5" style="8" customWidth="1"/>
    <col min="14086" max="14086" width="12.1640625" style="8" customWidth="1"/>
    <col min="14087" max="14087" width="14" style="8" customWidth="1"/>
    <col min="14088" max="14088" width="12.5" style="8" customWidth="1"/>
    <col min="14089" max="14089" width="14.6640625" style="8" customWidth="1"/>
    <col min="14090" max="14090" width="12.5" style="8" customWidth="1"/>
    <col min="14091" max="14091" width="20.33203125" style="8" customWidth="1"/>
    <col min="14092" max="14093" width="10.5" style="8" customWidth="1"/>
    <col min="14094" max="14095" width="11.33203125" style="8" customWidth="1"/>
    <col min="14096" max="14096" width="4.5" style="8" customWidth="1"/>
    <col min="14097" max="14097" width="16" style="8" customWidth="1"/>
    <col min="14098" max="14098" width="14.5" style="8" customWidth="1"/>
    <col min="14099" max="14099" width="13.6640625" style="8" customWidth="1"/>
    <col min="14100" max="14336" width="9.1640625" style="8"/>
    <col min="14337" max="14337" width="18.6640625" style="8" customWidth="1"/>
    <col min="14338" max="14338" width="62" style="8" customWidth="1"/>
    <col min="14339" max="14339" width="87" style="8" customWidth="1"/>
    <col min="14340" max="14340" width="26.33203125" style="8" customWidth="1"/>
    <col min="14341" max="14341" width="13.5" style="8" customWidth="1"/>
    <col min="14342" max="14342" width="12.1640625" style="8" customWidth="1"/>
    <col min="14343" max="14343" width="14" style="8" customWidth="1"/>
    <col min="14344" max="14344" width="12.5" style="8" customWidth="1"/>
    <col min="14345" max="14345" width="14.6640625" style="8" customWidth="1"/>
    <col min="14346" max="14346" width="12.5" style="8" customWidth="1"/>
    <col min="14347" max="14347" width="20.33203125" style="8" customWidth="1"/>
    <col min="14348" max="14349" width="10.5" style="8" customWidth="1"/>
    <col min="14350" max="14351" width="11.33203125" style="8" customWidth="1"/>
    <col min="14352" max="14352" width="4.5" style="8" customWidth="1"/>
    <col min="14353" max="14353" width="16" style="8" customWidth="1"/>
    <col min="14354" max="14354" width="14.5" style="8" customWidth="1"/>
    <col min="14355" max="14355" width="13.6640625" style="8" customWidth="1"/>
    <col min="14356" max="14592" width="9.1640625" style="8"/>
    <col min="14593" max="14593" width="18.6640625" style="8" customWidth="1"/>
    <col min="14594" max="14594" width="62" style="8" customWidth="1"/>
    <col min="14595" max="14595" width="87" style="8" customWidth="1"/>
    <col min="14596" max="14596" width="26.33203125" style="8" customWidth="1"/>
    <col min="14597" max="14597" width="13.5" style="8" customWidth="1"/>
    <col min="14598" max="14598" width="12.1640625" style="8" customWidth="1"/>
    <col min="14599" max="14599" width="14" style="8" customWidth="1"/>
    <col min="14600" max="14600" width="12.5" style="8" customWidth="1"/>
    <col min="14601" max="14601" width="14.6640625" style="8" customWidth="1"/>
    <col min="14602" max="14602" width="12.5" style="8" customWidth="1"/>
    <col min="14603" max="14603" width="20.33203125" style="8" customWidth="1"/>
    <col min="14604" max="14605" width="10.5" style="8" customWidth="1"/>
    <col min="14606" max="14607" width="11.33203125" style="8" customWidth="1"/>
    <col min="14608" max="14608" width="4.5" style="8" customWidth="1"/>
    <col min="14609" max="14609" width="16" style="8" customWidth="1"/>
    <col min="14610" max="14610" width="14.5" style="8" customWidth="1"/>
    <col min="14611" max="14611" width="13.6640625" style="8" customWidth="1"/>
    <col min="14612" max="14848" width="9.1640625" style="8"/>
    <col min="14849" max="14849" width="18.6640625" style="8" customWidth="1"/>
    <col min="14850" max="14850" width="62" style="8" customWidth="1"/>
    <col min="14851" max="14851" width="87" style="8" customWidth="1"/>
    <col min="14852" max="14852" width="26.33203125" style="8" customWidth="1"/>
    <col min="14853" max="14853" width="13.5" style="8" customWidth="1"/>
    <col min="14854" max="14854" width="12.1640625" style="8" customWidth="1"/>
    <col min="14855" max="14855" width="14" style="8" customWidth="1"/>
    <col min="14856" max="14856" width="12.5" style="8" customWidth="1"/>
    <col min="14857" max="14857" width="14.6640625" style="8" customWidth="1"/>
    <col min="14858" max="14858" width="12.5" style="8" customWidth="1"/>
    <col min="14859" max="14859" width="20.33203125" style="8" customWidth="1"/>
    <col min="14860" max="14861" width="10.5" style="8" customWidth="1"/>
    <col min="14862" max="14863" width="11.33203125" style="8" customWidth="1"/>
    <col min="14864" max="14864" width="4.5" style="8" customWidth="1"/>
    <col min="14865" max="14865" width="16" style="8" customWidth="1"/>
    <col min="14866" max="14866" width="14.5" style="8" customWidth="1"/>
    <col min="14867" max="14867" width="13.6640625" style="8" customWidth="1"/>
    <col min="14868" max="15104" width="9.1640625" style="8"/>
    <col min="15105" max="15105" width="18.6640625" style="8" customWidth="1"/>
    <col min="15106" max="15106" width="62" style="8" customWidth="1"/>
    <col min="15107" max="15107" width="87" style="8" customWidth="1"/>
    <col min="15108" max="15108" width="26.33203125" style="8" customWidth="1"/>
    <col min="15109" max="15109" width="13.5" style="8" customWidth="1"/>
    <col min="15110" max="15110" width="12.1640625" style="8" customWidth="1"/>
    <col min="15111" max="15111" width="14" style="8" customWidth="1"/>
    <col min="15112" max="15112" width="12.5" style="8" customWidth="1"/>
    <col min="15113" max="15113" width="14.6640625" style="8" customWidth="1"/>
    <col min="15114" max="15114" width="12.5" style="8" customWidth="1"/>
    <col min="15115" max="15115" width="20.33203125" style="8" customWidth="1"/>
    <col min="15116" max="15117" width="10.5" style="8" customWidth="1"/>
    <col min="15118" max="15119" width="11.33203125" style="8" customWidth="1"/>
    <col min="15120" max="15120" width="4.5" style="8" customWidth="1"/>
    <col min="15121" max="15121" width="16" style="8" customWidth="1"/>
    <col min="15122" max="15122" width="14.5" style="8" customWidth="1"/>
    <col min="15123" max="15123" width="13.6640625" style="8" customWidth="1"/>
    <col min="15124" max="15360" width="9.1640625" style="8"/>
    <col min="15361" max="15361" width="18.6640625" style="8" customWidth="1"/>
    <col min="15362" max="15362" width="62" style="8" customWidth="1"/>
    <col min="15363" max="15363" width="87" style="8" customWidth="1"/>
    <col min="15364" max="15364" width="26.33203125" style="8" customWidth="1"/>
    <col min="15365" max="15365" width="13.5" style="8" customWidth="1"/>
    <col min="15366" max="15366" width="12.1640625" style="8" customWidth="1"/>
    <col min="15367" max="15367" width="14" style="8" customWidth="1"/>
    <col min="15368" max="15368" width="12.5" style="8" customWidth="1"/>
    <col min="15369" max="15369" width="14.6640625" style="8" customWidth="1"/>
    <col min="15370" max="15370" width="12.5" style="8" customWidth="1"/>
    <col min="15371" max="15371" width="20.33203125" style="8" customWidth="1"/>
    <col min="15372" max="15373" width="10.5" style="8" customWidth="1"/>
    <col min="15374" max="15375" width="11.33203125" style="8" customWidth="1"/>
    <col min="15376" max="15376" width="4.5" style="8" customWidth="1"/>
    <col min="15377" max="15377" width="16" style="8" customWidth="1"/>
    <col min="15378" max="15378" width="14.5" style="8" customWidth="1"/>
    <col min="15379" max="15379" width="13.6640625" style="8" customWidth="1"/>
    <col min="15380" max="15616" width="9.1640625" style="8"/>
    <col min="15617" max="15617" width="18.6640625" style="8" customWidth="1"/>
    <col min="15618" max="15618" width="62" style="8" customWidth="1"/>
    <col min="15619" max="15619" width="87" style="8" customWidth="1"/>
    <col min="15620" max="15620" width="26.33203125" style="8" customWidth="1"/>
    <col min="15621" max="15621" width="13.5" style="8" customWidth="1"/>
    <col min="15622" max="15622" width="12.1640625" style="8" customWidth="1"/>
    <col min="15623" max="15623" width="14" style="8" customWidth="1"/>
    <col min="15624" max="15624" width="12.5" style="8" customWidth="1"/>
    <col min="15625" max="15625" width="14.6640625" style="8" customWidth="1"/>
    <col min="15626" max="15626" width="12.5" style="8" customWidth="1"/>
    <col min="15627" max="15627" width="20.33203125" style="8" customWidth="1"/>
    <col min="15628" max="15629" width="10.5" style="8" customWidth="1"/>
    <col min="15630" max="15631" width="11.33203125" style="8" customWidth="1"/>
    <col min="15632" max="15632" width="4.5" style="8" customWidth="1"/>
    <col min="15633" max="15633" width="16" style="8" customWidth="1"/>
    <col min="15634" max="15634" width="14.5" style="8" customWidth="1"/>
    <col min="15635" max="15635" width="13.6640625" style="8" customWidth="1"/>
    <col min="15636" max="15872" width="9.1640625" style="8"/>
    <col min="15873" max="15873" width="18.6640625" style="8" customWidth="1"/>
    <col min="15874" max="15874" width="62" style="8" customWidth="1"/>
    <col min="15875" max="15875" width="87" style="8" customWidth="1"/>
    <col min="15876" max="15876" width="26.33203125" style="8" customWidth="1"/>
    <col min="15877" max="15877" width="13.5" style="8" customWidth="1"/>
    <col min="15878" max="15878" width="12.1640625" style="8" customWidth="1"/>
    <col min="15879" max="15879" width="14" style="8" customWidth="1"/>
    <col min="15880" max="15880" width="12.5" style="8" customWidth="1"/>
    <col min="15881" max="15881" width="14.6640625" style="8" customWidth="1"/>
    <col min="15882" max="15882" width="12.5" style="8" customWidth="1"/>
    <col min="15883" max="15883" width="20.33203125" style="8" customWidth="1"/>
    <col min="15884" max="15885" width="10.5" style="8" customWidth="1"/>
    <col min="15886" max="15887" width="11.33203125" style="8" customWidth="1"/>
    <col min="15888" max="15888" width="4.5" style="8" customWidth="1"/>
    <col min="15889" max="15889" width="16" style="8" customWidth="1"/>
    <col min="15890" max="15890" width="14.5" style="8" customWidth="1"/>
    <col min="15891" max="15891" width="13.6640625" style="8" customWidth="1"/>
    <col min="15892" max="16128" width="9.1640625" style="8"/>
    <col min="16129" max="16129" width="18.6640625" style="8" customWidth="1"/>
    <col min="16130" max="16130" width="62" style="8" customWidth="1"/>
    <col min="16131" max="16131" width="87" style="8" customWidth="1"/>
    <col min="16132" max="16132" width="26.33203125" style="8" customWidth="1"/>
    <col min="16133" max="16133" width="13.5" style="8" customWidth="1"/>
    <col min="16134" max="16134" width="12.1640625" style="8" customWidth="1"/>
    <col min="16135" max="16135" width="14" style="8" customWidth="1"/>
    <col min="16136" max="16136" width="12.5" style="8" customWidth="1"/>
    <col min="16137" max="16137" width="14.6640625" style="8" customWidth="1"/>
    <col min="16138" max="16138" width="12.5" style="8" customWidth="1"/>
    <col min="16139" max="16139" width="20.33203125" style="8" customWidth="1"/>
    <col min="16140" max="16141" width="10.5" style="8" customWidth="1"/>
    <col min="16142" max="16143" width="11.33203125" style="8" customWidth="1"/>
    <col min="16144" max="16144" width="4.5" style="8" customWidth="1"/>
    <col min="16145" max="16145" width="16" style="8" customWidth="1"/>
    <col min="16146" max="16146" width="14.5" style="8" customWidth="1"/>
    <col min="16147" max="16147" width="13.6640625" style="8" customWidth="1"/>
    <col min="16148" max="16384" width="9.1640625" style="8"/>
  </cols>
  <sheetData>
    <row r="1" spans="1:19" ht="33" customHeight="1" x14ac:dyDescent="0.25">
      <c r="K1" s="66" t="s">
        <v>73</v>
      </c>
      <c r="L1" s="79" t="str">
        <f>+IF(R5&lt;=N4, ROUND(N4-R5,1) &amp;  " m3 REMAINING SPACE","OVERLOADING")</f>
        <v>30 m3 REMAINING SPACE</v>
      </c>
      <c r="M1" s="80"/>
      <c r="N1" s="80"/>
    </row>
    <row r="2" spans="1:19" ht="33" customHeight="1" x14ac:dyDescent="0.25">
      <c r="K2" s="66" t="s">
        <v>74</v>
      </c>
      <c r="L2" s="79" t="str">
        <f>+IF(R5&lt;=M4, ROUND(M4-R5,1) &amp;  " m3 REMAINING SPACE","OVERLOADING")</f>
        <v>72 m3 REMAINING SPACE</v>
      </c>
      <c r="M2" s="81"/>
      <c r="N2" s="81"/>
    </row>
    <row r="3" spans="1:19" ht="33" customHeight="1" x14ac:dyDescent="0.25">
      <c r="K3" s="66" t="s">
        <v>0</v>
      </c>
      <c r="L3" s="79" t="str">
        <f>+IF(R5&lt;=L4, ROUND(L4-R5,1) &amp;  " m3 REMAINING SPACE","OVERLOADING")</f>
        <v>87 m3 REMAINING SPACE</v>
      </c>
      <c r="M3" s="81"/>
      <c r="N3" s="81"/>
    </row>
    <row r="4" spans="1:19" s="20" customFormat="1" ht="33" customHeight="1" x14ac:dyDescent="0.2">
      <c r="A4" s="10"/>
      <c r="B4" s="11"/>
      <c r="C4" s="12" t="s">
        <v>69</v>
      </c>
      <c r="D4" s="12"/>
      <c r="E4" s="13"/>
      <c r="F4" s="13"/>
      <c r="G4" s="14"/>
      <c r="H4" s="15"/>
      <c r="I4" s="16"/>
      <c r="J4" s="17"/>
      <c r="K4" s="18"/>
      <c r="L4" s="19">
        <v>87</v>
      </c>
      <c r="M4" s="19">
        <v>72</v>
      </c>
      <c r="N4" s="19">
        <v>30</v>
      </c>
    </row>
    <row r="5" spans="1:19" s="20" customFormat="1" ht="33" customHeight="1" x14ac:dyDescent="0.2">
      <c r="A5" s="10"/>
      <c r="B5" s="11"/>
      <c r="C5" s="21"/>
      <c r="D5" s="21"/>
      <c r="E5" s="13"/>
      <c r="F5" s="13"/>
      <c r="G5" s="14"/>
      <c r="H5" s="22"/>
      <c r="I5" s="16"/>
      <c r="J5" s="17"/>
      <c r="K5" s="18"/>
      <c r="L5" s="19"/>
      <c r="M5" s="19"/>
      <c r="N5" s="19"/>
      <c r="O5" s="23" t="s">
        <v>1</v>
      </c>
      <c r="Q5" s="63">
        <f>SUM(Q7:Q42)</f>
        <v>0</v>
      </c>
      <c r="R5" s="64">
        <f>SUM(R7:R42)</f>
        <v>0</v>
      </c>
      <c r="S5" s="65">
        <f>SUM(S7:S42)</f>
        <v>0</v>
      </c>
    </row>
    <row r="6" spans="1:19" s="24" customFormat="1" ht="90" customHeight="1" x14ac:dyDescent="0.2">
      <c r="A6" s="60" t="s">
        <v>2</v>
      </c>
      <c r="B6" s="60" t="s">
        <v>3</v>
      </c>
      <c r="C6" s="60" t="s">
        <v>4</v>
      </c>
      <c r="D6" s="60" t="s">
        <v>5</v>
      </c>
      <c r="E6" s="60" t="s">
        <v>6</v>
      </c>
      <c r="F6" s="60" t="s">
        <v>7</v>
      </c>
      <c r="G6" s="60" t="s">
        <v>8</v>
      </c>
      <c r="H6" s="60" t="s">
        <v>9</v>
      </c>
      <c r="I6" s="60" t="s">
        <v>10</v>
      </c>
      <c r="J6" s="60" t="s">
        <v>11</v>
      </c>
      <c r="K6" s="60" t="s">
        <v>12</v>
      </c>
      <c r="L6" s="60" t="s">
        <v>13</v>
      </c>
      <c r="M6" s="60" t="s">
        <v>14</v>
      </c>
      <c r="N6" s="60" t="s">
        <v>15</v>
      </c>
      <c r="O6" s="60" t="s">
        <v>16</v>
      </c>
      <c r="P6" s="61"/>
      <c r="Q6" s="62" t="s">
        <v>70</v>
      </c>
      <c r="R6" s="62" t="s">
        <v>71</v>
      </c>
      <c r="S6" s="62" t="s">
        <v>72</v>
      </c>
    </row>
    <row r="7" spans="1:19" s="20" customFormat="1" ht="62.5" customHeight="1" x14ac:dyDescent="0.2">
      <c r="A7" s="82" t="s">
        <v>17</v>
      </c>
      <c r="B7" s="72"/>
      <c r="C7" s="25" t="s">
        <v>18</v>
      </c>
      <c r="D7" s="26">
        <v>8681212064435</v>
      </c>
      <c r="E7" s="27">
        <v>9</v>
      </c>
      <c r="F7" s="28">
        <v>20</v>
      </c>
      <c r="G7" s="67">
        <f t="shared" ref="G7:G42" si="0">+H7/F7</f>
        <v>0.53499999999999992</v>
      </c>
      <c r="H7" s="69">
        <v>10.7</v>
      </c>
      <c r="I7" s="29">
        <v>3.1E-2</v>
      </c>
      <c r="J7" s="30">
        <v>3.35</v>
      </c>
      <c r="K7" s="31" t="s">
        <v>19</v>
      </c>
      <c r="L7" s="32">
        <f t="shared" ref="L7:L42" si="1">$L$4/I7</f>
        <v>2806.4516129032259</v>
      </c>
      <c r="M7" s="32">
        <f t="shared" ref="M7:M42" si="2">$M$4/I7</f>
        <v>2322.5806451612902</v>
      </c>
      <c r="N7" s="32">
        <f t="shared" ref="N7:N42" si="3">$N$4/I7</f>
        <v>967.74193548387098</v>
      </c>
      <c r="O7" s="32" t="s">
        <v>20</v>
      </c>
      <c r="P7" s="33"/>
      <c r="Q7" s="34"/>
      <c r="R7" s="35">
        <f t="shared" ref="R7:R40" si="4">Q7*I7</f>
        <v>0</v>
      </c>
      <c r="S7" s="36">
        <f t="shared" ref="S7:S42" si="5">Q7*H7</f>
        <v>0</v>
      </c>
    </row>
    <row r="8" spans="1:19" s="20" customFormat="1" ht="62.5" customHeight="1" x14ac:dyDescent="0.2">
      <c r="A8" s="83"/>
      <c r="B8" s="73"/>
      <c r="C8" s="25" t="s">
        <v>21</v>
      </c>
      <c r="D8" s="26">
        <v>8681212064428</v>
      </c>
      <c r="E8" s="27">
        <v>8</v>
      </c>
      <c r="F8" s="28">
        <v>20</v>
      </c>
      <c r="G8" s="67">
        <f t="shared" si="0"/>
        <v>0.53499999999999992</v>
      </c>
      <c r="H8" s="69">
        <v>10.7</v>
      </c>
      <c r="I8" s="29">
        <v>3.7999999999999999E-2</v>
      </c>
      <c r="J8" s="30">
        <v>3.86</v>
      </c>
      <c r="K8" s="31" t="s">
        <v>19</v>
      </c>
      <c r="L8" s="32">
        <f t="shared" si="1"/>
        <v>2289.4736842105262</v>
      </c>
      <c r="M8" s="32">
        <f t="shared" si="2"/>
        <v>1894.7368421052631</v>
      </c>
      <c r="N8" s="32">
        <f t="shared" si="3"/>
        <v>789.47368421052636</v>
      </c>
      <c r="O8" s="32" t="s">
        <v>20</v>
      </c>
      <c r="P8" s="33"/>
      <c r="Q8" s="34"/>
      <c r="R8" s="35">
        <f t="shared" si="4"/>
        <v>0</v>
      </c>
      <c r="S8" s="36">
        <f t="shared" si="5"/>
        <v>0</v>
      </c>
    </row>
    <row r="9" spans="1:19" s="20" customFormat="1" ht="62.5" customHeight="1" x14ac:dyDescent="0.2">
      <c r="A9" s="83"/>
      <c r="B9" s="73"/>
      <c r="C9" s="25" t="s">
        <v>22</v>
      </c>
      <c r="D9" s="26">
        <v>8681212064411</v>
      </c>
      <c r="E9" s="27">
        <v>7</v>
      </c>
      <c r="F9" s="28">
        <v>20</v>
      </c>
      <c r="G9" s="67">
        <f t="shared" si="0"/>
        <v>0.53499999999999992</v>
      </c>
      <c r="H9" s="69">
        <v>10.7</v>
      </c>
      <c r="I9" s="29">
        <v>3.5999999999999997E-2</v>
      </c>
      <c r="J9" s="30">
        <v>4.03</v>
      </c>
      <c r="K9" s="31" t="s">
        <v>19</v>
      </c>
      <c r="L9" s="32">
        <f t="shared" si="1"/>
        <v>2416.666666666667</v>
      </c>
      <c r="M9" s="32">
        <f t="shared" si="2"/>
        <v>2000.0000000000002</v>
      </c>
      <c r="N9" s="32">
        <f t="shared" si="3"/>
        <v>833.33333333333337</v>
      </c>
      <c r="O9" s="32" t="s">
        <v>20</v>
      </c>
      <c r="P9" s="33"/>
      <c r="Q9" s="34"/>
      <c r="R9" s="35">
        <f t="shared" si="4"/>
        <v>0</v>
      </c>
      <c r="S9" s="36">
        <f t="shared" si="5"/>
        <v>0</v>
      </c>
    </row>
    <row r="10" spans="1:19" s="20" customFormat="1" ht="62.5" customHeight="1" x14ac:dyDescent="0.2">
      <c r="A10" s="83"/>
      <c r="B10" s="73"/>
      <c r="C10" s="25" t="s">
        <v>23</v>
      </c>
      <c r="D10" s="26">
        <v>8681212064404</v>
      </c>
      <c r="E10" s="27">
        <v>6</v>
      </c>
      <c r="F10" s="28">
        <v>20</v>
      </c>
      <c r="G10" s="67">
        <f t="shared" si="0"/>
        <v>0.53499999999999992</v>
      </c>
      <c r="H10" s="69">
        <v>10.7</v>
      </c>
      <c r="I10" s="29">
        <v>3.6999999999999998E-2</v>
      </c>
      <c r="J10" s="30">
        <v>4.05</v>
      </c>
      <c r="K10" s="31" t="s">
        <v>19</v>
      </c>
      <c r="L10" s="32">
        <f t="shared" si="1"/>
        <v>2351.3513513513512</v>
      </c>
      <c r="M10" s="32">
        <f t="shared" si="2"/>
        <v>1945.9459459459461</v>
      </c>
      <c r="N10" s="32">
        <f t="shared" si="3"/>
        <v>810.81081081081084</v>
      </c>
      <c r="O10" s="32" t="s">
        <v>20</v>
      </c>
      <c r="P10" s="33"/>
      <c r="Q10" s="34"/>
      <c r="R10" s="35">
        <f t="shared" si="4"/>
        <v>0</v>
      </c>
      <c r="S10" s="36">
        <f t="shared" si="5"/>
        <v>0</v>
      </c>
    </row>
    <row r="11" spans="1:19" s="20" customFormat="1" ht="62.5" customHeight="1" x14ac:dyDescent="0.2">
      <c r="A11" s="84"/>
      <c r="B11" s="78"/>
      <c r="C11" s="25" t="s">
        <v>24</v>
      </c>
      <c r="D11" s="26">
        <v>8682241207596</v>
      </c>
      <c r="E11" s="27">
        <v>5</v>
      </c>
      <c r="F11" s="28">
        <v>20</v>
      </c>
      <c r="G11" s="67">
        <f t="shared" si="0"/>
        <v>0.53499999999999992</v>
      </c>
      <c r="H11" s="69">
        <v>10.7</v>
      </c>
      <c r="I11" s="29">
        <v>3.7999999999999999E-2</v>
      </c>
      <c r="J11" s="30">
        <v>4.2</v>
      </c>
      <c r="K11" s="31" t="s">
        <v>19</v>
      </c>
      <c r="L11" s="32">
        <f t="shared" si="1"/>
        <v>2289.4736842105262</v>
      </c>
      <c r="M11" s="32">
        <f t="shared" si="2"/>
        <v>1894.7368421052631</v>
      </c>
      <c r="N11" s="32">
        <f t="shared" si="3"/>
        <v>789.47368421052636</v>
      </c>
      <c r="O11" s="32" t="s">
        <v>20</v>
      </c>
      <c r="P11" s="33"/>
      <c r="Q11" s="34"/>
      <c r="R11" s="35">
        <f t="shared" si="4"/>
        <v>0</v>
      </c>
      <c r="S11" s="36">
        <f t="shared" si="5"/>
        <v>0</v>
      </c>
    </row>
    <row r="12" spans="1:19" s="20" customFormat="1" ht="38.5" customHeight="1" x14ac:dyDescent="0.2">
      <c r="A12" s="74" t="s">
        <v>25</v>
      </c>
      <c r="B12" s="76"/>
      <c r="C12" s="25" t="s">
        <v>26</v>
      </c>
      <c r="D12" s="26">
        <v>8682241211067</v>
      </c>
      <c r="E12" s="27">
        <v>26</v>
      </c>
      <c r="F12" s="28">
        <v>5</v>
      </c>
      <c r="G12" s="67">
        <f t="shared" si="0"/>
        <v>1.53</v>
      </c>
      <c r="H12" s="69">
        <v>7.65</v>
      </c>
      <c r="I12" s="29">
        <v>1.4999999999999999E-2</v>
      </c>
      <c r="J12" s="30">
        <v>1.7694444444444446</v>
      </c>
      <c r="K12" s="31" t="s">
        <v>19</v>
      </c>
      <c r="L12" s="32">
        <f t="shared" si="1"/>
        <v>5800</v>
      </c>
      <c r="M12" s="32">
        <f t="shared" si="2"/>
        <v>4800</v>
      </c>
      <c r="N12" s="32">
        <f t="shared" si="3"/>
        <v>2000</v>
      </c>
      <c r="O12" s="32" t="s">
        <v>20</v>
      </c>
      <c r="P12" s="33"/>
      <c r="Q12" s="34"/>
      <c r="R12" s="35">
        <f t="shared" si="4"/>
        <v>0</v>
      </c>
      <c r="S12" s="36">
        <f t="shared" si="5"/>
        <v>0</v>
      </c>
    </row>
    <row r="13" spans="1:19" s="20" customFormat="1" ht="38.5" customHeight="1" x14ac:dyDescent="0.2">
      <c r="A13" s="74"/>
      <c r="B13" s="76"/>
      <c r="C13" s="25" t="s">
        <v>27</v>
      </c>
      <c r="D13" s="26">
        <v>8682241211074</v>
      </c>
      <c r="E13" s="27">
        <v>24</v>
      </c>
      <c r="F13" s="28">
        <v>5</v>
      </c>
      <c r="G13" s="67">
        <f t="shared" si="0"/>
        <v>1.53</v>
      </c>
      <c r="H13" s="69">
        <v>7.65</v>
      </c>
      <c r="I13" s="29">
        <v>1.6799999999999999E-2</v>
      </c>
      <c r="J13" s="30">
        <v>2.2125000000000004</v>
      </c>
      <c r="K13" s="31" t="s">
        <v>19</v>
      </c>
      <c r="L13" s="32">
        <f t="shared" si="1"/>
        <v>5178.5714285714284</v>
      </c>
      <c r="M13" s="32">
        <f t="shared" si="2"/>
        <v>4285.7142857142862</v>
      </c>
      <c r="N13" s="32">
        <f t="shared" si="3"/>
        <v>1785.7142857142858</v>
      </c>
      <c r="O13" s="32" t="s">
        <v>20</v>
      </c>
      <c r="P13" s="33"/>
      <c r="Q13" s="34"/>
      <c r="R13" s="35">
        <f t="shared" si="4"/>
        <v>0</v>
      </c>
      <c r="S13" s="36">
        <f t="shared" si="5"/>
        <v>0</v>
      </c>
    </row>
    <row r="14" spans="1:19" s="20" customFormat="1" ht="38.5" customHeight="1" x14ac:dyDescent="0.2">
      <c r="A14" s="74"/>
      <c r="B14" s="76"/>
      <c r="C14" s="25" t="s">
        <v>28</v>
      </c>
      <c r="D14" s="26">
        <v>8682241211081</v>
      </c>
      <c r="E14" s="27">
        <v>22</v>
      </c>
      <c r="F14" s="28">
        <v>5</v>
      </c>
      <c r="G14" s="67">
        <f t="shared" si="0"/>
        <v>1.53</v>
      </c>
      <c r="H14" s="69">
        <v>7.65</v>
      </c>
      <c r="I14" s="29">
        <v>2.0500000000000001E-2</v>
      </c>
      <c r="J14" s="30">
        <v>2.6399999999999997</v>
      </c>
      <c r="K14" s="31" t="s">
        <v>19</v>
      </c>
      <c r="L14" s="32">
        <f t="shared" si="1"/>
        <v>4243.9024390243903</v>
      </c>
      <c r="M14" s="32">
        <f t="shared" si="2"/>
        <v>3512.1951219512193</v>
      </c>
      <c r="N14" s="32">
        <f t="shared" si="3"/>
        <v>1463.4146341463413</v>
      </c>
      <c r="O14" s="32" t="s">
        <v>20</v>
      </c>
      <c r="P14" s="33"/>
      <c r="Q14" s="34"/>
      <c r="R14" s="35">
        <f t="shared" si="4"/>
        <v>0</v>
      </c>
      <c r="S14" s="36">
        <f t="shared" si="5"/>
        <v>0</v>
      </c>
    </row>
    <row r="15" spans="1:19" s="20" customFormat="1" ht="38.5" customHeight="1" x14ac:dyDescent="0.2">
      <c r="A15" s="74"/>
      <c r="B15" s="76"/>
      <c r="C15" s="25" t="s">
        <v>29</v>
      </c>
      <c r="D15" s="26">
        <v>8682241211098</v>
      </c>
      <c r="E15" s="27">
        <v>20</v>
      </c>
      <c r="F15" s="28">
        <v>5</v>
      </c>
      <c r="G15" s="67">
        <f t="shared" si="0"/>
        <v>1.53</v>
      </c>
      <c r="H15" s="69">
        <v>7.65</v>
      </c>
      <c r="I15" s="29">
        <v>2.1999999999999999E-2</v>
      </c>
      <c r="J15" s="30">
        <v>2.9166666666666661</v>
      </c>
      <c r="K15" s="31" t="s">
        <v>19</v>
      </c>
      <c r="L15" s="32">
        <f t="shared" si="1"/>
        <v>3954.545454545455</v>
      </c>
      <c r="M15" s="32">
        <f t="shared" si="2"/>
        <v>3272.727272727273</v>
      </c>
      <c r="N15" s="32">
        <f t="shared" si="3"/>
        <v>1363.6363636363637</v>
      </c>
      <c r="O15" s="32" t="s">
        <v>20</v>
      </c>
      <c r="P15" s="33"/>
      <c r="Q15" s="34"/>
      <c r="R15" s="35">
        <f t="shared" si="4"/>
        <v>0</v>
      </c>
      <c r="S15" s="36">
        <f t="shared" si="5"/>
        <v>0</v>
      </c>
    </row>
    <row r="16" spans="1:19" s="20" customFormat="1" ht="38.5" customHeight="1" x14ac:dyDescent="0.2">
      <c r="A16" s="74"/>
      <c r="B16" s="76"/>
      <c r="C16" s="25" t="s">
        <v>30</v>
      </c>
      <c r="D16" s="26">
        <v>8682241211104</v>
      </c>
      <c r="E16" s="27">
        <v>18</v>
      </c>
      <c r="F16" s="28">
        <v>5</v>
      </c>
      <c r="G16" s="67">
        <f t="shared" si="0"/>
        <v>1.53</v>
      </c>
      <c r="H16" s="69">
        <v>7.65</v>
      </c>
      <c r="I16" s="29">
        <v>2.4E-2</v>
      </c>
      <c r="J16" s="30">
        <v>2.9879999999999995</v>
      </c>
      <c r="K16" s="31" t="s">
        <v>19</v>
      </c>
      <c r="L16" s="32">
        <f t="shared" si="1"/>
        <v>3625</v>
      </c>
      <c r="M16" s="32">
        <f t="shared" si="2"/>
        <v>3000</v>
      </c>
      <c r="N16" s="32">
        <f t="shared" si="3"/>
        <v>1250</v>
      </c>
      <c r="O16" s="32" t="s">
        <v>20</v>
      </c>
      <c r="P16" s="33"/>
      <c r="Q16" s="34"/>
      <c r="R16" s="35">
        <f t="shared" si="4"/>
        <v>0</v>
      </c>
      <c r="S16" s="36">
        <f t="shared" si="5"/>
        <v>0</v>
      </c>
    </row>
    <row r="17" spans="1:19" s="20" customFormat="1" ht="38.5" customHeight="1" x14ac:dyDescent="0.2">
      <c r="A17" s="74"/>
      <c r="B17" s="76"/>
      <c r="C17" s="25" t="s">
        <v>31</v>
      </c>
      <c r="D17" s="26">
        <v>8682241211111</v>
      </c>
      <c r="E17" s="27">
        <v>16</v>
      </c>
      <c r="F17" s="28">
        <v>5</v>
      </c>
      <c r="G17" s="67">
        <f t="shared" si="0"/>
        <v>1.53</v>
      </c>
      <c r="H17" s="69">
        <v>7.65</v>
      </c>
      <c r="I17" s="29">
        <v>2.2478926006868561E-2</v>
      </c>
      <c r="J17" s="30">
        <v>3.11</v>
      </c>
      <c r="K17" s="31" t="s">
        <v>19</v>
      </c>
      <c r="L17" s="32">
        <f t="shared" si="1"/>
        <v>3870.2916666666665</v>
      </c>
      <c r="M17" s="32">
        <f t="shared" si="2"/>
        <v>3203</v>
      </c>
      <c r="N17" s="32">
        <f t="shared" si="3"/>
        <v>1334.5833333333333</v>
      </c>
      <c r="O17" s="32" t="s">
        <v>20</v>
      </c>
      <c r="P17" s="33"/>
      <c r="Q17" s="34"/>
      <c r="R17" s="35">
        <f t="shared" si="4"/>
        <v>0</v>
      </c>
      <c r="S17" s="36">
        <f t="shared" si="5"/>
        <v>0</v>
      </c>
    </row>
    <row r="18" spans="1:19" s="20" customFormat="1" ht="53.5" customHeight="1" x14ac:dyDescent="0.2">
      <c r="A18" s="74" t="s">
        <v>32</v>
      </c>
      <c r="B18" s="75"/>
      <c r="C18" s="25" t="s">
        <v>33</v>
      </c>
      <c r="D18" s="26">
        <v>8682241201990</v>
      </c>
      <c r="E18" s="27">
        <v>44</v>
      </c>
      <c r="F18" s="28">
        <v>5</v>
      </c>
      <c r="G18" s="67">
        <f t="shared" si="0"/>
        <v>2.75</v>
      </c>
      <c r="H18" s="69">
        <v>13.75</v>
      </c>
      <c r="I18" s="29">
        <v>3.0901287553648068E-2</v>
      </c>
      <c r="J18" s="30">
        <v>4.26</v>
      </c>
      <c r="K18" s="31" t="s">
        <v>19</v>
      </c>
      <c r="L18" s="32">
        <f t="shared" si="1"/>
        <v>2815.4166666666665</v>
      </c>
      <c r="M18" s="32">
        <f t="shared" si="2"/>
        <v>2330</v>
      </c>
      <c r="N18" s="32">
        <f t="shared" si="3"/>
        <v>970.83333333333337</v>
      </c>
      <c r="O18" s="32" t="s">
        <v>20</v>
      </c>
      <c r="P18" s="33"/>
      <c r="Q18" s="34"/>
      <c r="R18" s="35">
        <f t="shared" si="4"/>
        <v>0</v>
      </c>
      <c r="S18" s="36">
        <f t="shared" si="5"/>
        <v>0</v>
      </c>
    </row>
    <row r="19" spans="1:19" ht="53.5" customHeight="1" x14ac:dyDescent="0.2">
      <c r="A19" s="74"/>
      <c r="B19" s="75"/>
      <c r="C19" s="25" t="s">
        <v>34</v>
      </c>
      <c r="D19" s="26">
        <v>8682241202003</v>
      </c>
      <c r="E19" s="27">
        <v>40</v>
      </c>
      <c r="F19" s="28">
        <v>5</v>
      </c>
      <c r="G19" s="67">
        <f t="shared" si="0"/>
        <v>2.75</v>
      </c>
      <c r="H19" s="69">
        <v>13.75</v>
      </c>
      <c r="I19" s="29">
        <v>3.9495337356006584E-2</v>
      </c>
      <c r="J19" s="30">
        <v>4.8600000000000003</v>
      </c>
      <c r="K19" s="31" t="s">
        <v>19</v>
      </c>
      <c r="L19" s="32">
        <f t="shared" si="1"/>
        <v>2202.7916666666665</v>
      </c>
      <c r="M19" s="32">
        <f t="shared" si="2"/>
        <v>1823</v>
      </c>
      <c r="N19" s="32">
        <f t="shared" si="3"/>
        <v>759.58333333333326</v>
      </c>
      <c r="O19" s="32" t="s">
        <v>20</v>
      </c>
      <c r="P19" s="33"/>
      <c r="Q19" s="34"/>
      <c r="R19" s="35">
        <f t="shared" si="4"/>
        <v>0</v>
      </c>
      <c r="S19" s="36">
        <f t="shared" si="5"/>
        <v>0</v>
      </c>
    </row>
    <row r="20" spans="1:19" ht="53.5" customHeight="1" x14ac:dyDescent="0.2">
      <c r="A20" s="74"/>
      <c r="B20" s="75"/>
      <c r="C20" s="25" t="s">
        <v>35</v>
      </c>
      <c r="D20" s="26">
        <v>8682241204014</v>
      </c>
      <c r="E20" s="27">
        <v>36</v>
      </c>
      <c r="F20" s="28">
        <v>5</v>
      </c>
      <c r="G20" s="67">
        <f t="shared" si="0"/>
        <v>2.75</v>
      </c>
      <c r="H20" s="69">
        <v>13.75</v>
      </c>
      <c r="I20" s="29">
        <v>4.5540796963946868E-2</v>
      </c>
      <c r="J20" s="30">
        <v>5.25</v>
      </c>
      <c r="K20" s="31" t="s">
        <v>19</v>
      </c>
      <c r="L20" s="32">
        <f t="shared" si="1"/>
        <v>1910.375</v>
      </c>
      <c r="M20" s="32">
        <f t="shared" si="2"/>
        <v>1581</v>
      </c>
      <c r="N20" s="32">
        <f t="shared" si="3"/>
        <v>658.75</v>
      </c>
      <c r="O20" s="32" t="s">
        <v>20</v>
      </c>
      <c r="P20" s="33"/>
      <c r="Q20" s="34"/>
      <c r="R20" s="35">
        <f t="shared" si="4"/>
        <v>0</v>
      </c>
      <c r="S20" s="36">
        <f t="shared" si="5"/>
        <v>0</v>
      </c>
    </row>
    <row r="21" spans="1:19" ht="53.5" customHeight="1" x14ac:dyDescent="0.2">
      <c r="A21" s="74"/>
      <c r="B21" s="75"/>
      <c r="C21" s="25" t="s">
        <v>36</v>
      </c>
      <c r="D21" s="26">
        <v>8682241204021</v>
      </c>
      <c r="E21" s="27">
        <v>32</v>
      </c>
      <c r="F21" s="28">
        <v>5</v>
      </c>
      <c r="G21" s="67">
        <f t="shared" si="0"/>
        <v>2.75</v>
      </c>
      <c r="H21" s="69">
        <v>13.75</v>
      </c>
      <c r="I21" s="29">
        <v>4.7808764940239043E-2</v>
      </c>
      <c r="J21" s="30">
        <v>5.04</v>
      </c>
      <c r="K21" s="31" t="s">
        <v>19</v>
      </c>
      <c r="L21" s="32">
        <f t="shared" si="1"/>
        <v>1819.75</v>
      </c>
      <c r="M21" s="32">
        <f t="shared" si="2"/>
        <v>1506</v>
      </c>
      <c r="N21" s="32">
        <f t="shared" si="3"/>
        <v>627.5</v>
      </c>
      <c r="O21" s="32" t="s">
        <v>20</v>
      </c>
      <c r="P21" s="33"/>
      <c r="Q21" s="34"/>
      <c r="R21" s="35">
        <f t="shared" si="4"/>
        <v>0</v>
      </c>
      <c r="S21" s="36">
        <f t="shared" si="5"/>
        <v>0</v>
      </c>
    </row>
    <row r="22" spans="1:19" ht="50" customHeight="1" x14ac:dyDescent="0.2">
      <c r="A22" s="74" t="s">
        <v>37</v>
      </c>
      <c r="B22" s="76"/>
      <c r="C22" s="25" t="s">
        <v>38</v>
      </c>
      <c r="D22" s="26">
        <v>8681212069089</v>
      </c>
      <c r="E22" s="27">
        <v>76</v>
      </c>
      <c r="F22" s="28">
        <v>4</v>
      </c>
      <c r="G22" s="67">
        <f t="shared" si="0"/>
        <v>4.8375000000000004</v>
      </c>
      <c r="H22" s="69">
        <v>19.350000000000001</v>
      </c>
      <c r="I22" s="29">
        <v>3.9E-2</v>
      </c>
      <c r="J22" s="30">
        <v>5.46</v>
      </c>
      <c r="K22" s="31" t="s">
        <v>19</v>
      </c>
      <c r="L22" s="32">
        <f t="shared" si="1"/>
        <v>2230.7692307692309</v>
      </c>
      <c r="M22" s="32">
        <f t="shared" si="2"/>
        <v>1846.1538461538462</v>
      </c>
      <c r="N22" s="32">
        <f t="shared" si="3"/>
        <v>769.23076923076928</v>
      </c>
      <c r="O22" s="32" t="s">
        <v>20</v>
      </c>
      <c r="P22" s="33"/>
      <c r="Q22" s="34"/>
      <c r="R22" s="35">
        <f t="shared" si="4"/>
        <v>0</v>
      </c>
      <c r="S22" s="36">
        <f t="shared" si="5"/>
        <v>0</v>
      </c>
    </row>
    <row r="23" spans="1:19" ht="50" customHeight="1" x14ac:dyDescent="0.2">
      <c r="A23" s="74"/>
      <c r="B23" s="76"/>
      <c r="C23" s="25" t="s">
        <v>39</v>
      </c>
      <c r="D23" s="26">
        <v>8681212069096</v>
      </c>
      <c r="E23" s="27">
        <v>68</v>
      </c>
      <c r="F23" s="28">
        <v>4</v>
      </c>
      <c r="G23" s="67">
        <f t="shared" si="0"/>
        <v>4.7125000000000004</v>
      </c>
      <c r="H23" s="69">
        <v>18.850000000000001</v>
      </c>
      <c r="I23" s="29">
        <v>4.3999999999999997E-2</v>
      </c>
      <c r="J23" s="30">
        <v>6.28</v>
      </c>
      <c r="K23" s="31" t="s">
        <v>19</v>
      </c>
      <c r="L23" s="32">
        <f t="shared" si="1"/>
        <v>1977.2727272727275</v>
      </c>
      <c r="M23" s="32">
        <f t="shared" si="2"/>
        <v>1636.3636363636365</v>
      </c>
      <c r="N23" s="32">
        <f t="shared" si="3"/>
        <v>681.81818181818187</v>
      </c>
      <c r="O23" s="32" t="s">
        <v>20</v>
      </c>
      <c r="P23" s="33"/>
      <c r="Q23" s="34"/>
      <c r="R23" s="35">
        <f t="shared" si="4"/>
        <v>0</v>
      </c>
      <c r="S23" s="36">
        <f t="shared" si="5"/>
        <v>0</v>
      </c>
    </row>
    <row r="24" spans="1:19" s="20" customFormat="1" ht="50" customHeight="1" x14ac:dyDescent="0.2">
      <c r="A24" s="74"/>
      <c r="B24" s="76"/>
      <c r="C24" s="25" t="s">
        <v>40</v>
      </c>
      <c r="D24" s="26">
        <v>8681212069102</v>
      </c>
      <c r="E24" s="27">
        <v>60</v>
      </c>
      <c r="F24" s="28">
        <v>4</v>
      </c>
      <c r="G24" s="67">
        <f t="shared" si="0"/>
        <v>4.5750000000000002</v>
      </c>
      <c r="H24" s="69">
        <v>18.3</v>
      </c>
      <c r="I24" s="29">
        <v>3.9E-2</v>
      </c>
      <c r="J24" s="30">
        <v>6.81</v>
      </c>
      <c r="K24" s="31" t="s">
        <v>19</v>
      </c>
      <c r="L24" s="32">
        <f t="shared" si="1"/>
        <v>2230.7692307692309</v>
      </c>
      <c r="M24" s="32">
        <f t="shared" si="2"/>
        <v>1846.1538461538462</v>
      </c>
      <c r="N24" s="32">
        <f t="shared" si="3"/>
        <v>769.23076923076928</v>
      </c>
      <c r="O24" s="32" t="s">
        <v>20</v>
      </c>
      <c r="P24" s="33"/>
      <c r="Q24" s="34"/>
      <c r="R24" s="35">
        <f t="shared" si="4"/>
        <v>0</v>
      </c>
      <c r="S24" s="36">
        <f t="shared" si="5"/>
        <v>0</v>
      </c>
    </row>
    <row r="25" spans="1:19" s="20" customFormat="1" ht="50" customHeight="1" x14ac:dyDescent="0.2">
      <c r="A25" s="74"/>
      <c r="B25" s="76"/>
      <c r="C25" s="25" t="s">
        <v>41</v>
      </c>
      <c r="D25" s="26">
        <v>8681212069119</v>
      </c>
      <c r="E25" s="27">
        <v>46</v>
      </c>
      <c r="F25" s="28">
        <v>4</v>
      </c>
      <c r="G25" s="67">
        <f t="shared" si="0"/>
        <v>3.9</v>
      </c>
      <c r="H25" s="69">
        <v>15.6</v>
      </c>
      <c r="I25" s="29">
        <v>3.95E-2</v>
      </c>
      <c r="J25" s="30">
        <v>5.97</v>
      </c>
      <c r="K25" s="31" t="s">
        <v>19</v>
      </c>
      <c r="L25" s="32">
        <f t="shared" si="1"/>
        <v>2202.5316455696202</v>
      </c>
      <c r="M25" s="32">
        <f t="shared" si="2"/>
        <v>1822.7848101265822</v>
      </c>
      <c r="N25" s="32">
        <f t="shared" si="3"/>
        <v>759.49367088607596</v>
      </c>
      <c r="O25" s="32" t="s">
        <v>20</v>
      </c>
      <c r="P25" s="33"/>
      <c r="Q25" s="34"/>
      <c r="R25" s="35">
        <f t="shared" si="4"/>
        <v>0</v>
      </c>
      <c r="S25" s="36">
        <f t="shared" si="5"/>
        <v>0</v>
      </c>
    </row>
    <row r="26" spans="1:19" s="20" customFormat="1" ht="50" customHeight="1" x14ac:dyDescent="0.2">
      <c r="A26" s="74"/>
      <c r="B26" s="76"/>
      <c r="C26" s="25" t="s">
        <v>42</v>
      </c>
      <c r="D26" s="26">
        <v>8681212069485</v>
      </c>
      <c r="E26" s="27">
        <v>40</v>
      </c>
      <c r="F26" s="28">
        <v>4</v>
      </c>
      <c r="G26" s="67">
        <f t="shared" si="0"/>
        <v>3.8125</v>
      </c>
      <c r="H26" s="69">
        <v>15.25</v>
      </c>
      <c r="I26" s="29">
        <v>3.7999999999999999E-2</v>
      </c>
      <c r="J26" s="30">
        <v>6.16</v>
      </c>
      <c r="K26" s="31" t="s">
        <v>19</v>
      </c>
      <c r="L26" s="32">
        <f t="shared" si="1"/>
        <v>2289.4736842105262</v>
      </c>
      <c r="M26" s="32">
        <f t="shared" si="2"/>
        <v>1894.7368421052631</v>
      </c>
      <c r="N26" s="32">
        <f t="shared" si="3"/>
        <v>789.47368421052636</v>
      </c>
      <c r="O26" s="32" t="s">
        <v>20</v>
      </c>
      <c r="P26" s="33"/>
      <c r="Q26" s="34"/>
      <c r="R26" s="35">
        <f t="shared" si="4"/>
        <v>0</v>
      </c>
      <c r="S26" s="36">
        <f t="shared" si="5"/>
        <v>0</v>
      </c>
    </row>
    <row r="27" spans="1:19" s="20" customFormat="1" ht="48.5" customHeight="1" x14ac:dyDescent="0.2">
      <c r="A27" s="77" t="s">
        <v>43</v>
      </c>
      <c r="B27" s="72"/>
      <c r="C27" s="41" t="s">
        <v>44</v>
      </c>
      <c r="D27" s="26">
        <v>8690879166130</v>
      </c>
      <c r="E27" s="27">
        <v>30</v>
      </c>
      <c r="F27" s="28">
        <v>4</v>
      </c>
      <c r="G27" s="68">
        <f t="shared" si="0"/>
        <v>7</v>
      </c>
      <c r="H27" s="69">
        <v>28</v>
      </c>
      <c r="I27" s="29">
        <v>0.08</v>
      </c>
      <c r="J27" s="30">
        <v>9.59</v>
      </c>
      <c r="K27" s="31" t="s">
        <v>45</v>
      </c>
      <c r="L27" s="32">
        <f t="shared" si="1"/>
        <v>1087.5</v>
      </c>
      <c r="M27" s="32">
        <f t="shared" si="2"/>
        <v>900</v>
      </c>
      <c r="N27" s="32">
        <f t="shared" si="3"/>
        <v>375</v>
      </c>
      <c r="O27" s="32" t="s">
        <v>20</v>
      </c>
      <c r="P27" s="33"/>
      <c r="Q27" s="34"/>
      <c r="R27" s="35">
        <f t="shared" si="4"/>
        <v>0</v>
      </c>
      <c r="S27" s="36">
        <f t="shared" si="5"/>
        <v>0</v>
      </c>
    </row>
    <row r="28" spans="1:19" s="20" customFormat="1" ht="48.5" customHeight="1" x14ac:dyDescent="0.2">
      <c r="A28" s="77"/>
      <c r="B28" s="73"/>
      <c r="C28" s="41" t="s">
        <v>46</v>
      </c>
      <c r="D28" s="26">
        <v>8690879166147</v>
      </c>
      <c r="E28" s="27">
        <v>30</v>
      </c>
      <c r="F28" s="28">
        <v>4</v>
      </c>
      <c r="G28" s="68">
        <f t="shared" si="0"/>
        <v>7.875</v>
      </c>
      <c r="H28" s="69">
        <v>31.5</v>
      </c>
      <c r="I28" s="29">
        <v>0.08</v>
      </c>
      <c r="J28" s="30">
        <v>12</v>
      </c>
      <c r="K28" s="31" t="s">
        <v>45</v>
      </c>
      <c r="L28" s="32">
        <f t="shared" si="1"/>
        <v>1087.5</v>
      </c>
      <c r="M28" s="32">
        <f t="shared" si="2"/>
        <v>900</v>
      </c>
      <c r="N28" s="32">
        <f t="shared" si="3"/>
        <v>375</v>
      </c>
      <c r="O28" s="32" t="s">
        <v>20</v>
      </c>
      <c r="P28" s="33"/>
      <c r="Q28" s="34"/>
      <c r="R28" s="35">
        <f t="shared" si="4"/>
        <v>0</v>
      </c>
      <c r="S28" s="36">
        <f t="shared" si="5"/>
        <v>0</v>
      </c>
    </row>
    <row r="29" spans="1:19" s="20" customFormat="1" ht="48.5" customHeight="1" x14ac:dyDescent="0.2">
      <c r="A29" s="77"/>
      <c r="B29" s="78"/>
      <c r="C29" s="41" t="s">
        <v>47</v>
      </c>
      <c r="D29" s="26">
        <v>8690879166154</v>
      </c>
      <c r="E29" s="27">
        <v>30</v>
      </c>
      <c r="F29" s="28">
        <v>4</v>
      </c>
      <c r="G29" s="68">
        <f t="shared" si="0"/>
        <v>8.25</v>
      </c>
      <c r="H29" s="69">
        <v>33</v>
      </c>
      <c r="I29" s="29">
        <v>0.08</v>
      </c>
      <c r="J29" s="30">
        <v>13</v>
      </c>
      <c r="K29" s="31" t="s">
        <v>45</v>
      </c>
      <c r="L29" s="32">
        <f t="shared" si="1"/>
        <v>1087.5</v>
      </c>
      <c r="M29" s="32">
        <f t="shared" si="2"/>
        <v>900</v>
      </c>
      <c r="N29" s="32">
        <f t="shared" si="3"/>
        <v>375</v>
      </c>
      <c r="O29" s="32" t="s">
        <v>20</v>
      </c>
      <c r="P29" s="33"/>
      <c r="Q29" s="34"/>
      <c r="R29" s="35">
        <f t="shared" si="4"/>
        <v>0</v>
      </c>
      <c r="S29" s="36">
        <f t="shared" si="5"/>
        <v>0</v>
      </c>
    </row>
    <row r="30" spans="1:19" s="20" customFormat="1" ht="56.5" customHeight="1" x14ac:dyDescent="0.2">
      <c r="A30" s="77"/>
      <c r="B30" s="76"/>
      <c r="C30" s="41" t="s">
        <v>48</v>
      </c>
      <c r="D30" s="26">
        <v>8681212061984</v>
      </c>
      <c r="E30" s="27">
        <v>16</v>
      </c>
      <c r="F30" s="28">
        <v>6</v>
      </c>
      <c r="G30" s="68">
        <f t="shared" si="0"/>
        <v>3.5</v>
      </c>
      <c r="H30" s="69">
        <v>21</v>
      </c>
      <c r="I30" s="29">
        <v>7.3999999999999996E-2</v>
      </c>
      <c r="J30" s="42">
        <v>7.54</v>
      </c>
      <c r="K30" s="31" t="s">
        <v>45</v>
      </c>
      <c r="L30" s="32">
        <f t="shared" si="1"/>
        <v>1175.6756756756756</v>
      </c>
      <c r="M30" s="32">
        <f t="shared" si="2"/>
        <v>972.97297297297303</v>
      </c>
      <c r="N30" s="32">
        <f t="shared" si="3"/>
        <v>405.40540540540542</v>
      </c>
      <c r="O30" s="32" t="s">
        <v>20</v>
      </c>
      <c r="P30" s="33"/>
      <c r="Q30" s="34"/>
      <c r="R30" s="35">
        <f t="shared" si="4"/>
        <v>0</v>
      </c>
      <c r="S30" s="36">
        <f t="shared" si="5"/>
        <v>0</v>
      </c>
    </row>
    <row r="31" spans="1:19" s="20" customFormat="1" ht="56.5" customHeight="1" x14ac:dyDescent="0.2">
      <c r="A31" s="77"/>
      <c r="B31" s="76"/>
      <c r="C31" s="41" t="s">
        <v>49</v>
      </c>
      <c r="D31" s="26">
        <v>8681212061991</v>
      </c>
      <c r="E31" s="27">
        <v>16</v>
      </c>
      <c r="F31" s="28">
        <v>6</v>
      </c>
      <c r="G31" s="68">
        <f t="shared" si="0"/>
        <v>3.8333333333333335</v>
      </c>
      <c r="H31" s="69">
        <v>23</v>
      </c>
      <c r="I31" s="29">
        <v>8.5999999999999993E-2</v>
      </c>
      <c r="J31" s="30">
        <v>9.1999999999999993</v>
      </c>
      <c r="K31" s="31" t="s">
        <v>45</v>
      </c>
      <c r="L31" s="32">
        <f t="shared" si="1"/>
        <v>1011.6279069767443</v>
      </c>
      <c r="M31" s="32">
        <f t="shared" si="2"/>
        <v>837.20930232558146</v>
      </c>
      <c r="N31" s="32">
        <f t="shared" si="3"/>
        <v>348.83720930232562</v>
      </c>
      <c r="O31" s="32" t="s">
        <v>20</v>
      </c>
      <c r="P31" s="33"/>
      <c r="Q31" s="34"/>
      <c r="R31" s="35">
        <f t="shared" si="4"/>
        <v>0</v>
      </c>
      <c r="S31" s="36">
        <f t="shared" si="5"/>
        <v>0</v>
      </c>
    </row>
    <row r="32" spans="1:19" s="20" customFormat="1" ht="56.5" customHeight="1" x14ac:dyDescent="0.2">
      <c r="A32" s="77"/>
      <c r="B32" s="76"/>
      <c r="C32" s="41" t="s">
        <v>50</v>
      </c>
      <c r="D32" s="26">
        <v>8681212062004</v>
      </c>
      <c r="E32" s="27">
        <v>16</v>
      </c>
      <c r="F32" s="28">
        <v>6</v>
      </c>
      <c r="G32" s="68">
        <f t="shared" si="0"/>
        <v>4.166666666666667</v>
      </c>
      <c r="H32" s="69">
        <v>25</v>
      </c>
      <c r="I32" s="29">
        <v>8.8999999999999996E-2</v>
      </c>
      <c r="J32" s="30">
        <v>10.16</v>
      </c>
      <c r="K32" s="31" t="s">
        <v>45</v>
      </c>
      <c r="L32" s="32">
        <f t="shared" si="1"/>
        <v>977.52808988764048</v>
      </c>
      <c r="M32" s="32">
        <f t="shared" si="2"/>
        <v>808.98876404494388</v>
      </c>
      <c r="N32" s="32">
        <f t="shared" si="3"/>
        <v>337.07865168539325</v>
      </c>
      <c r="O32" s="32" t="s">
        <v>20</v>
      </c>
      <c r="P32" s="33"/>
      <c r="Q32" s="34"/>
      <c r="R32" s="35">
        <f t="shared" si="4"/>
        <v>0</v>
      </c>
      <c r="S32" s="36">
        <f t="shared" si="5"/>
        <v>0</v>
      </c>
    </row>
    <row r="33" spans="1:19" s="53" customFormat="1" ht="142.25" customHeight="1" x14ac:dyDescent="0.2">
      <c r="A33" s="43" t="s">
        <v>51</v>
      </c>
      <c r="B33" s="40"/>
      <c r="C33" s="41" t="s">
        <v>52</v>
      </c>
      <c r="D33" s="26">
        <v>8682241207800</v>
      </c>
      <c r="E33" s="44">
        <v>30</v>
      </c>
      <c r="F33" s="45">
        <v>4</v>
      </c>
      <c r="G33" s="69">
        <f t="shared" si="0"/>
        <v>3.25</v>
      </c>
      <c r="H33" s="69">
        <v>13</v>
      </c>
      <c r="I33" s="46">
        <v>5.5E-2</v>
      </c>
      <c r="J33" s="47">
        <v>4.5</v>
      </c>
      <c r="K33" s="48" t="s">
        <v>53</v>
      </c>
      <c r="L33" s="49">
        <f t="shared" si="1"/>
        <v>1581.8181818181818</v>
      </c>
      <c r="M33" s="49">
        <f t="shared" si="2"/>
        <v>1309.090909090909</v>
      </c>
      <c r="N33" s="49">
        <f t="shared" si="3"/>
        <v>545.4545454545455</v>
      </c>
      <c r="O33" s="49" t="s">
        <v>20</v>
      </c>
      <c r="P33" s="50"/>
      <c r="Q33" s="51"/>
      <c r="R33" s="51">
        <f t="shared" si="4"/>
        <v>0</v>
      </c>
      <c r="S33" s="52">
        <f t="shared" si="5"/>
        <v>0</v>
      </c>
    </row>
    <row r="34" spans="1:19" s="20" customFormat="1" ht="58.25" customHeight="1" x14ac:dyDescent="0.2">
      <c r="A34" s="70" t="s">
        <v>54</v>
      </c>
      <c r="B34" s="72"/>
      <c r="C34" s="41" t="s">
        <v>55</v>
      </c>
      <c r="D34" s="26">
        <v>8680131204212</v>
      </c>
      <c r="E34" s="27">
        <v>72</v>
      </c>
      <c r="F34" s="28">
        <v>12</v>
      </c>
      <c r="G34" s="68">
        <f t="shared" si="0"/>
        <v>0.36249999999999999</v>
      </c>
      <c r="H34" s="69">
        <v>4.3499999999999996</v>
      </c>
      <c r="I34" s="54">
        <v>0.01</v>
      </c>
      <c r="J34" s="30">
        <v>3.16</v>
      </c>
      <c r="K34" s="31" t="s">
        <v>56</v>
      </c>
      <c r="L34" s="32">
        <f t="shared" si="1"/>
        <v>8700</v>
      </c>
      <c r="M34" s="32">
        <f t="shared" si="2"/>
        <v>7200</v>
      </c>
      <c r="N34" s="32">
        <f t="shared" si="3"/>
        <v>3000</v>
      </c>
      <c r="O34" s="32" t="s">
        <v>20</v>
      </c>
      <c r="P34" s="33"/>
      <c r="Q34" s="34"/>
      <c r="R34" s="35">
        <f t="shared" si="4"/>
        <v>0</v>
      </c>
      <c r="S34" s="36">
        <f t="shared" si="5"/>
        <v>0</v>
      </c>
    </row>
    <row r="35" spans="1:19" s="20" customFormat="1" ht="58.25" customHeight="1" x14ac:dyDescent="0.2">
      <c r="A35" s="71"/>
      <c r="B35" s="73"/>
      <c r="C35" s="41" t="s">
        <v>57</v>
      </c>
      <c r="D35" s="26">
        <v>8699182382763</v>
      </c>
      <c r="E35" s="27">
        <v>90</v>
      </c>
      <c r="F35" s="28">
        <v>12</v>
      </c>
      <c r="G35" s="68">
        <f t="shared" si="0"/>
        <v>0.41250000000000003</v>
      </c>
      <c r="H35" s="69">
        <v>4.95</v>
      </c>
      <c r="I35" s="29">
        <v>1.4999999999999999E-2</v>
      </c>
      <c r="J35" s="30">
        <v>4.3499999999999996</v>
      </c>
      <c r="K35" s="31" t="s">
        <v>56</v>
      </c>
      <c r="L35" s="32">
        <f t="shared" si="1"/>
        <v>5800</v>
      </c>
      <c r="M35" s="32">
        <f t="shared" si="2"/>
        <v>4800</v>
      </c>
      <c r="N35" s="32">
        <f t="shared" si="3"/>
        <v>2000</v>
      </c>
      <c r="O35" s="32" t="s">
        <v>20</v>
      </c>
      <c r="P35" s="33"/>
      <c r="Q35" s="34"/>
      <c r="R35" s="35">
        <f t="shared" si="4"/>
        <v>0</v>
      </c>
      <c r="S35" s="36">
        <f t="shared" si="5"/>
        <v>0</v>
      </c>
    </row>
    <row r="36" spans="1:19" s="20" customFormat="1" ht="53.5" customHeight="1" x14ac:dyDescent="0.2">
      <c r="A36" s="55"/>
      <c r="B36" s="37"/>
      <c r="C36" s="41" t="s">
        <v>58</v>
      </c>
      <c r="D36" s="26">
        <v>8699182382626</v>
      </c>
      <c r="E36" s="27">
        <v>120</v>
      </c>
      <c r="F36" s="28">
        <v>12</v>
      </c>
      <c r="G36" s="68">
        <f t="shared" si="0"/>
        <v>0.4916666666666667</v>
      </c>
      <c r="H36" s="69">
        <v>5.9</v>
      </c>
      <c r="I36" s="29">
        <v>0.02</v>
      </c>
      <c r="J36" s="30">
        <v>5.8</v>
      </c>
      <c r="K36" s="31" t="s">
        <v>56</v>
      </c>
      <c r="L36" s="32">
        <f t="shared" si="1"/>
        <v>4350</v>
      </c>
      <c r="M36" s="32">
        <f t="shared" si="2"/>
        <v>3600</v>
      </c>
      <c r="N36" s="32">
        <f t="shared" si="3"/>
        <v>1500</v>
      </c>
      <c r="O36" s="32" t="s">
        <v>20</v>
      </c>
      <c r="P36" s="33"/>
      <c r="Q36" s="34"/>
      <c r="R36" s="35">
        <f t="shared" si="4"/>
        <v>0</v>
      </c>
      <c r="S36" s="36">
        <f t="shared" si="5"/>
        <v>0</v>
      </c>
    </row>
    <row r="37" spans="1:19" s="20" customFormat="1" ht="201.5" customHeight="1" x14ac:dyDescent="0.2">
      <c r="A37" s="38" t="s">
        <v>59</v>
      </c>
      <c r="B37" s="40"/>
      <c r="C37" s="41" t="s">
        <v>60</v>
      </c>
      <c r="D37" s="44">
        <v>8682241208470</v>
      </c>
      <c r="E37" s="27">
        <v>40</v>
      </c>
      <c r="F37" s="28">
        <v>24</v>
      </c>
      <c r="G37" s="68">
        <f t="shared" si="0"/>
        <v>0.66666666666666663</v>
      </c>
      <c r="H37" s="69">
        <v>16</v>
      </c>
      <c r="I37" s="29">
        <v>2.1770000000000001E-2</v>
      </c>
      <c r="J37" s="30">
        <v>2.8</v>
      </c>
      <c r="K37" s="31" t="s">
        <v>61</v>
      </c>
      <c r="L37" s="32">
        <f t="shared" si="1"/>
        <v>3996.3252181901698</v>
      </c>
      <c r="M37" s="32">
        <f t="shared" si="2"/>
        <v>3307.3036288470371</v>
      </c>
      <c r="N37" s="32">
        <f t="shared" si="3"/>
        <v>1378.0431786862655</v>
      </c>
      <c r="O37" s="32" t="s">
        <v>20</v>
      </c>
      <c r="P37" s="33"/>
      <c r="Q37" s="34"/>
      <c r="R37" s="35">
        <f t="shared" si="4"/>
        <v>0</v>
      </c>
      <c r="S37" s="36">
        <f t="shared" si="5"/>
        <v>0</v>
      </c>
    </row>
    <row r="38" spans="1:19" s="20" customFormat="1" ht="180.5" customHeight="1" x14ac:dyDescent="0.2">
      <c r="A38" s="38" t="s">
        <v>62</v>
      </c>
      <c r="B38" s="40"/>
      <c r="C38" s="41" t="s">
        <v>63</v>
      </c>
      <c r="D38" s="44">
        <v>8682241208487</v>
      </c>
      <c r="E38" s="27">
        <v>8</v>
      </c>
      <c r="F38" s="28">
        <v>24</v>
      </c>
      <c r="G38" s="68">
        <f t="shared" si="0"/>
        <v>0.30624999999999997</v>
      </c>
      <c r="H38" s="69">
        <v>7.35</v>
      </c>
      <c r="I38" s="29">
        <v>1.7076500000000001E-2</v>
      </c>
      <c r="J38" s="30">
        <v>1.538</v>
      </c>
      <c r="K38" s="31" t="s">
        <v>61</v>
      </c>
      <c r="L38" s="32">
        <f t="shared" si="1"/>
        <v>5094.7208151553305</v>
      </c>
      <c r="M38" s="32">
        <f t="shared" si="2"/>
        <v>4216.3206746113074</v>
      </c>
      <c r="N38" s="32">
        <f t="shared" si="3"/>
        <v>1756.8002810880448</v>
      </c>
      <c r="O38" s="32" t="s">
        <v>20</v>
      </c>
      <c r="P38" s="33"/>
      <c r="Q38" s="34"/>
      <c r="R38" s="35">
        <f t="shared" si="4"/>
        <v>0</v>
      </c>
      <c r="S38" s="36">
        <f t="shared" si="5"/>
        <v>0</v>
      </c>
    </row>
    <row r="39" spans="1:19" s="20" customFormat="1" ht="162.5" customHeight="1" x14ac:dyDescent="0.2">
      <c r="A39" s="38" t="s">
        <v>62</v>
      </c>
      <c r="B39" s="40"/>
      <c r="C39" s="41" t="s">
        <v>64</v>
      </c>
      <c r="D39" s="44">
        <v>8682241208494</v>
      </c>
      <c r="E39" s="27">
        <v>7</v>
      </c>
      <c r="F39" s="28">
        <v>24</v>
      </c>
      <c r="G39" s="68">
        <f t="shared" si="0"/>
        <v>0.30624999999999997</v>
      </c>
      <c r="H39" s="69">
        <v>7.35</v>
      </c>
      <c r="I39" s="29">
        <v>1.5869999999999999E-2</v>
      </c>
      <c r="J39" s="30">
        <v>1.462</v>
      </c>
      <c r="K39" s="31" t="s">
        <v>61</v>
      </c>
      <c r="L39" s="32">
        <f t="shared" si="1"/>
        <v>5482.0415879017019</v>
      </c>
      <c r="M39" s="32">
        <f t="shared" si="2"/>
        <v>4536.8620037807186</v>
      </c>
      <c r="N39" s="32">
        <f t="shared" si="3"/>
        <v>1890.359168241966</v>
      </c>
      <c r="O39" s="32" t="s">
        <v>20</v>
      </c>
      <c r="P39" s="33"/>
      <c r="Q39" s="34"/>
      <c r="R39" s="35">
        <f t="shared" si="4"/>
        <v>0</v>
      </c>
      <c r="S39" s="36">
        <f t="shared" si="5"/>
        <v>0</v>
      </c>
    </row>
    <row r="40" spans="1:19" s="20" customFormat="1" ht="158" customHeight="1" x14ac:dyDescent="0.2">
      <c r="A40" s="38" t="s">
        <v>62</v>
      </c>
      <c r="B40" s="40"/>
      <c r="C40" s="41" t="s">
        <v>65</v>
      </c>
      <c r="D40" s="44" t="s">
        <v>66</v>
      </c>
      <c r="E40" s="27">
        <v>6</v>
      </c>
      <c r="F40" s="28">
        <v>24</v>
      </c>
      <c r="G40" s="68">
        <f t="shared" si="0"/>
        <v>0.30624999999999997</v>
      </c>
      <c r="H40" s="69">
        <v>7.35</v>
      </c>
      <c r="I40" s="29">
        <v>1.5699999999999999E-2</v>
      </c>
      <c r="J40" s="30">
        <v>1.472</v>
      </c>
      <c r="K40" s="31" t="s">
        <v>61</v>
      </c>
      <c r="L40" s="32">
        <f t="shared" si="1"/>
        <v>5541.4012738853507</v>
      </c>
      <c r="M40" s="32">
        <f t="shared" si="2"/>
        <v>4585.9872611464971</v>
      </c>
      <c r="N40" s="32">
        <f t="shared" si="3"/>
        <v>1910.8280254777071</v>
      </c>
      <c r="O40" s="32" t="s">
        <v>20</v>
      </c>
      <c r="P40" s="33"/>
      <c r="Q40" s="34"/>
      <c r="R40" s="35">
        <f t="shared" si="4"/>
        <v>0</v>
      </c>
      <c r="S40" s="36">
        <f t="shared" si="5"/>
        <v>0</v>
      </c>
    </row>
    <row r="41" spans="1:19" s="20" customFormat="1" ht="98.5" customHeight="1" x14ac:dyDescent="0.2">
      <c r="A41" s="39" t="s">
        <v>62</v>
      </c>
      <c r="B41" s="40"/>
      <c r="C41" s="41" t="s">
        <v>67</v>
      </c>
      <c r="D41" s="44">
        <v>8681038133872</v>
      </c>
      <c r="E41" s="27">
        <v>8</v>
      </c>
      <c r="F41" s="28">
        <v>24</v>
      </c>
      <c r="G41" s="68">
        <f t="shared" si="0"/>
        <v>0.28125</v>
      </c>
      <c r="H41" s="69">
        <v>6.75</v>
      </c>
      <c r="I41" s="29">
        <v>3.5999999999999997E-2</v>
      </c>
      <c r="J41" s="30">
        <v>2.02</v>
      </c>
      <c r="K41" s="31" t="s">
        <v>61</v>
      </c>
      <c r="L41" s="32">
        <f t="shared" si="1"/>
        <v>2416.666666666667</v>
      </c>
      <c r="M41" s="32">
        <f t="shared" si="2"/>
        <v>2000.0000000000002</v>
      </c>
      <c r="N41" s="32">
        <f t="shared" si="3"/>
        <v>833.33333333333337</v>
      </c>
      <c r="O41" s="32" t="s">
        <v>20</v>
      </c>
      <c r="P41" s="33"/>
      <c r="Q41" s="34"/>
      <c r="R41" s="35">
        <f>Q41*I41</f>
        <v>0</v>
      </c>
      <c r="S41" s="36">
        <f t="shared" si="5"/>
        <v>0</v>
      </c>
    </row>
    <row r="42" spans="1:19" ht="98.5" customHeight="1" x14ac:dyDescent="0.2">
      <c r="A42" s="39" t="s">
        <v>62</v>
      </c>
      <c r="B42" s="40"/>
      <c r="C42" s="41" t="s">
        <v>68</v>
      </c>
      <c r="D42" s="44">
        <v>8682723814076</v>
      </c>
      <c r="E42" s="27">
        <v>10</v>
      </c>
      <c r="F42" s="28">
        <v>24</v>
      </c>
      <c r="G42" s="68">
        <f t="shared" si="0"/>
        <v>0.28125</v>
      </c>
      <c r="H42" s="69">
        <v>6.75</v>
      </c>
      <c r="I42" s="29">
        <v>3.1E-2</v>
      </c>
      <c r="J42" s="30">
        <v>2.1</v>
      </c>
      <c r="K42" s="31" t="s">
        <v>61</v>
      </c>
      <c r="L42" s="32">
        <f t="shared" si="1"/>
        <v>2806.4516129032259</v>
      </c>
      <c r="M42" s="32">
        <f t="shared" si="2"/>
        <v>2322.5806451612902</v>
      </c>
      <c r="N42" s="32">
        <f t="shared" si="3"/>
        <v>967.74193548387098</v>
      </c>
      <c r="O42" s="32" t="s">
        <v>20</v>
      </c>
      <c r="P42" s="33"/>
      <c r="Q42" s="34"/>
      <c r="R42" s="35">
        <f>Q42*I42</f>
        <v>0</v>
      </c>
      <c r="S42" s="36">
        <f t="shared" si="5"/>
        <v>0</v>
      </c>
    </row>
    <row r="43" spans="1:19" ht="98.25" customHeight="1" x14ac:dyDescent="0.25">
      <c r="A43" s="56"/>
      <c r="B43" s="57"/>
    </row>
    <row r="44" spans="1:19" ht="98.25" customHeight="1" x14ac:dyDescent="0.25">
      <c r="A44" s="56"/>
      <c r="B44" s="57"/>
    </row>
    <row r="45" spans="1:19" ht="98.25" customHeight="1" x14ac:dyDescent="0.25">
      <c r="A45" s="56"/>
      <c r="B45" s="57"/>
    </row>
    <row r="46" spans="1:19" ht="98.25" customHeight="1" x14ac:dyDescent="0.25">
      <c r="A46" s="56"/>
      <c r="B46" s="57"/>
    </row>
    <row r="47" spans="1:19" ht="98.25" customHeight="1" x14ac:dyDescent="0.25">
      <c r="A47" s="56"/>
      <c r="B47" s="57"/>
    </row>
    <row r="48" spans="1:19" ht="98.25" customHeight="1" x14ac:dyDescent="0.25">
      <c r="A48" s="56"/>
      <c r="B48" s="57"/>
    </row>
    <row r="49" spans="1:2" ht="98.25" customHeight="1" x14ac:dyDescent="0.25">
      <c r="A49" s="56"/>
      <c r="B49" s="57"/>
    </row>
    <row r="50" spans="1:2" ht="98.25" customHeight="1" x14ac:dyDescent="0.25">
      <c r="A50" s="56"/>
      <c r="B50" s="57"/>
    </row>
    <row r="51" spans="1:2" ht="98.25" customHeight="1" x14ac:dyDescent="0.25">
      <c r="A51" s="56"/>
      <c r="B51" s="57"/>
    </row>
    <row r="52" spans="1:2" ht="98.25" customHeight="1" x14ac:dyDescent="0.25">
      <c r="A52" s="56"/>
      <c r="B52" s="57"/>
    </row>
    <row r="53" spans="1:2" ht="98.25" customHeight="1" x14ac:dyDescent="0.25">
      <c r="A53" s="56"/>
      <c r="B53" s="57"/>
    </row>
    <row r="54" spans="1:2" ht="98.25" customHeight="1" x14ac:dyDescent="0.25">
      <c r="A54" s="56"/>
      <c r="B54" s="57"/>
    </row>
    <row r="55" spans="1:2" ht="98.25" customHeight="1" x14ac:dyDescent="0.25">
      <c r="A55" s="56"/>
      <c r="B55" s="57"/>
    </row>
    <row r="56" spans="1:2" ht="98.25" customHeight="1" x14ac:dyDescent="0.25">
      <c r="A56" s="56"/>
      <c r="B56" s="57"/>
    </row>
    <row r="57" spans="1:2" ht="98.25" customHeight="1" x14ac:dyDescent="0.25">
      <c r="A57" s="56"/>
      <c r="B57" s="57"/>
    </row>
    <row r="58" spans="1:2" ht="98.25" customHeight="1" x14ac:dyDescent="0.25">
      <c r="A58" s="56"/>
      <c r="B58" s="57"/>
    </row>
    <row r="59" spans="1:2" ht="98.25" customHeight="1" x14ac:dyDescent="0.25">
      <c r="A59" s="56"/>
      <c r="B59" s="57"/>
    </row>
    <row r="60" spans="1:2" ht="98.25" customHeight="1" x14ac:dyDescent="0.25">
      <c r="A60" s="56"/>
      <c r="B60" s="59"/>
    </row>
    <row r="61" spans="1:2" ht="98.25" customHeight="1" x14ac:dyDescent="0.25">
      <c r="A61" s="56"/>
      <c r="B61" s="59"/>
    </row>
    <row r="62" spans="1:2" ht="98.25" customHeight="1" x14ac:dyDescent="0.25">
      <c r="A62" s="56"/>
      <c r="B62" s="59"/>
    </row>
    <row r="63" spans="1:2" ht="98.25" customHeight="1" x14ac:dyDescent="0.25">
      <c r="A63" s="56"/>
      <c r="B63" s="59"/>
    </row>
    <row r="64" spans="1:2" ht="98.25" customHeight="1" x14ac:dyDescent="0.25">
      <c r="A64" s="56"/>
      <c r="B64" s="59"/>
    </row>
    <row r="65" spans="1:2" ht="98.25" customHeight="1" x14ac:dyDescent="0.25">
      <c r="A65" s="56"/>
      <c r="B65" s="59"/>
    </row>
    <row r="66" spans="1:2" ht="98.25" customHeight="1" x14ac:dyDescent="0.25">
      <c r="A66" s="56"/>
      <c r="B66" s="59"/>
    </row>
    <row r="67" spans="1:2" ht="98.25" customHeight="1" x14ac:dyDescent="0.25">
      <c r="A67" s="56"/>
      <c r="B67" s="59"/>
    </row>
    <row r="68" spans="1:2" ht="98.25" customHeight="1" x14ac:dyDescent="0.25">
      <c r="A68" s="56"/>
      <c r="B68" s="59"/>
    </row>
    <row r="69" spans="1:2" ht="98.25" customHeight="1" x14ac:dyDescent="0.25">
      <c r="A69" s="56"/>
      <c r="B69" s="59"/>
    </row>
    <row r="70" spans="1:2" ht="98.25" customHeight="1" x14ac:dyDescent="0.25">
      <c r="A70" s="56"/>
      <c r="B70" s="59"/>
    </row>
    <row r="71" spans="1:2" ht="98.25" customHeight="1" x14ac:dyDescent="0.25">
      <c r="A71" s="56"/>
      <c r="B71" s="59"/>
    </row>
    <row r="72" spans="1:2" ht="98.25" customHeight="1" x14ac:dyDescent="0.25">
      <c r="A72" s="56"/>
      <c r="B72" s="59"/>
    </row>
    <row r="73" spans="1:2" ht="98.25" customHeight="1" x14ac:dyDescent="0.25">
      <c r="A73" s="56"/>
      <c r="B73" s="59"/>
    </row>
    <row r="74" spans="1:2" ht="98.25" customHeight="1" x14ac:dyDescent="0.25">
      <c r="A74" s="56"/>
      <c r="B74" s="59"/>
    </row>
    <row r="75" spans="1:2" ht="98.25" customHeight="1" x14ac:dyDescent="0.25">
      <c r="A75" s="56"/>
      <c r="B75" s="59"/>
    </row>
    <row r="76" spans="1:2" ht="98.25" customHeight="1" x14ac:dyDescent="0.25">
      <c r="A76" s="56"/>
      <c r="B76" s="59"/>
    </row>
    <row r="77" spans="1:2" ht="98.25" customHeight="1" x14ac:dyDescent="0.25">
      <c r="A77" s="56"/>
      <c r="B77" s="59"/>
    </row>
    <row r="78" spans="1:2" ht="98.25" customHeight="1" x14ac:dyDescent="0.25">
      <c r="A78" s="56"/>
      <c r="B78" s="59"/>
    </row>
    <row r="79" spans="1:2" ht="98.25" customHeight="1" x14ac:dyDescent="0.25">
      <c r="A79" s="56"/>
      <c r="B79" s="59"/>
    </row>
    <row r="80" spans="1:2" ht="98.25" customHeight="1" x14ac:dyDescent="0.25">
      <c r="A80" s="56"/>
      <c r="B80" s="59"/>
    </row>
    <row r="81" spans="1:2" ht="98.25" customHeight="1" x14ac:dyDescent="0.25">
      <c r="A81" s="56"/>
      <c r="B81" s="59"/>
    </row>
    <row r="82" spans="1:2" ht="98.25" customHeight="1" x14ac:dyDescent="0.25">
      <c r="A82" s="56"/>
      <c r="B82" s="59"/>
    </row>
    <row r="83" spans="1:2" ht="98.25" customHeight="1" x14ac:dyDescent="0.25">
      <c r="A83" s="56"/>
      <c r="B83" s="59"/>
    </row>
    <row r="84" spans="1:2" ht="98.25" customHeight="1" x14ac:dyDescent="0.25">
      <c r="A84" s="56"/>
      <c r="B84" s="59"/>
    </row>
    <row r="85" spans="1:2" ht="98.25" customHeight="1" x14ac:dyDescent="0.25">
      <c r="A85" s="56"/>
      <c r="B85" s="59"/>
    </row>
    <row r="86" spans="1:2" ht="98.25" customHeight="1" x14ac:dyDescent="0.25">
      <c r="A86" s="56"/>
      <c r="B86" s="59"/>
    </row>
    <row r="87" spans="1:2" ht="98.25" customHeight="1" x14ac:dyDescent="0.25">
      <c r="A87" s="56"/>
      <c r="B87" s="59"/>
    </row>
    <row r="88" spans="1:2" ht="98.25" customHeight="1" x14ac:dyDescent="0.25">
      <c r="A88" s="56"/>
      <c r="B88" s="59"/>
    </row>
    <row r="89" spans="1:2" ht="98.25" customHeight="1" x14ac:dyDescent="0.25">
      <c r="A89" s="56"/>
      <c r="B89" s="59"/>
    </row>
    <row r="90" spans="1:2" ht="98.25" customHeight="1" x14ac:dyDescent="0.25">
      <c r="A90" s="56"/>
      <c r="B90" s="59"/>
    </row>
    <row r="91" spans="1:2" ht="98.25" customHeight="1" x14ac:dyDescent="0.25">
      <c r="A91" s="56"/>
      <c r="B91" s="59"/>
    </row>
    <row r="92" spans="1:2" ht="98.25" customHeight="1" x14ac:dyDescent="0.25">
      <c r="A92" s="56"/>
      <c r="B92" s="59"/>
    </row>
    <row r="93" spans="1:2" ht="98.25" customHeight="1" x14ac:dyDescent="0.25">
      <c r="A93" s="56"/>
      <c r="B93" s="59"/>
    </row>
    <row r="94" spans="1:2" ht="98.25" customHeight="1" x14ac:dyDescent="0.25">
      <c r="A94" s="56"/>
      <c r="B94" s="59"/>
    </row>
    <row r="95" spans="1:2" ht="98.25" customHeight="1" x14ac:dyDescent="0.25">
      <c r="A95" s="56"/>
      <c r="B95" s="59"/>
    </row>
    <row r="96" spans="1:2" ht="98.25" customHeight="1" x14ac:dyDescent="0.25">
      <c r="A96" s="56"/>
      <c r="B96" s="59"/>
    </row>
    <row r="97" spans="1:2" ht="98.25" customHeight="1" x14ac:dyDescent="0.25">
      <c r="A97" s="56"/>
      <c r="B97" s="59"/>
    </row>
    <row r="98" spans="1:2" ht="98.25" customHeight="1" x14ac:dyDescent="0.25">
      <c r="A98" s="56"/>
      <c r="B98" s="59"/>
    </row>
    <row r="99" spans="1:2" ht="98.25" customHeight="1" x14ac:dyDescent="0.25">
      <c r="A99" s="56"/>
      <c r="B99" s="59"/>
    </row>
    <row r="100" spans="1:2" ht="98.25" customHeight="1" x14ac:dyDescent="0.25">
      <c r="A100" s="56"/>
      <c r="B100" s="59"/>
    </row>
    <row r="101" spans="1:2" ht="98.25" customHeight="1" x14ac:dyDescent="0.25">
      <c r="A101" s="56"/>
      <c r="B101" s="59"/>
    </row>
    <row r="102" spans="1:2" ht="98.25" customHeight="1" x14ac:dyDescent="0.25">
      <c r="A102" s="56"/>
      <c r="B102" s="59"/>
    </row>
    <row r="103" spans="1:2" ht="98.25" customHeight="1" x14ac:dyDescent="0.25">
      <c r="A103" s="56"/>
      <c r="B103" s="59"/>
    </row>
    <row r="104" spans="1:2" ht="98.25" customHeight="1" x14ac:dyDescent="0.25">
      <c r="A104" s="56"/>
      <c r="B104" s="59"/>
    </row>
    <row r="105" spans="1:2" ht="98.25" customHeight="1" x14ac:dyDescent="0.25">
      <c r="A105" s="56"/>
      <c r="B105" s="59"/>
    </row>
    <row r="106" spans="1:2" ht="98.25" customHeight="1" x14ac:dyDescent="0.25">
      <c r="A106" s="56"/>
      <c r="B106" s="59"/>
    </row>
    <row r="107" spans="1:2" ht="98.25" customHeight="1" x14ac:dyDescent="0.25">
      <c r="A107" s="56"/>
      <c r="B107" s="59"/>
    </row>
    <row r="108" spans="1:2" ht="98.25" customHeight="1" x14ac:dyDescent="0.25">
      <c r="A108" s="56"/>
      <c r="B108" s="59"/>
    </row>
    <row r="109" spans="1:2" ht="98.25" customHeight="1" x14ac:dyDescent="0.25">
      <c r="A109" s="56"/>
      <c r="B109" s="59"/>
    </row>
    <row r="110" spans="1:2" ht="98.25" customHeight="1" x14ac:dyDescent="0.25">
      <c r="A110" s="56"/>
      <c r="B110" s="59"/>
    </row>
    <row r="111" spans="1:2" ht="98.25" customHeight="1" x14ac:dyDescent="0.25">
      <c r="A111" s="56"/>
      <c r="B111" s="59"/>
    </row>
    <row r="112" spans="1:2" ht="98.25" customHeight="1" x14ac:dyDescent="0.25">
      <c r="A112" s="56"/>
      <c r="B112" s="59"/>
    </row>
    <row r="113" spans="1:2" ht="98.25" customHeight="1" x14ac:dyDescent="0.25">
      <c r="A113" s="56"/>
      <c r="B113" s="59"/>
    </row>
    <row r="114" spans="1:2" ht="98.25" customHeight="1" x14ac:dyDescent="0.25">
      <c r="A114" s="56"/>
      <c r="B114" s="59"/>
    </row>
    <row r="115" spans="1:2" ht="98.25" customHeight="1" x14ac:dyDescent="0.25">
      <c r="A115" s="56"/>
      <c r="B115" s="59"/>
    </row>
    <row r="116" spans="1:2" ht="98.25" customHeight="1" x14ac:dyDescent="0.25">
      <c r="A116" s="56"/>
      <c r="B116" s="59"/>
    </row>
    <row r="117" spans="1:2" ht="98.25" customHeight="1" x14ac:dyDescent="0.25">
      <c r="A117" s="56"/>
      <c r="B117" s="59"/>
    </row>
    <row r="118" spans="1:2" ht="98.25" customHeight="1" x14ac:dyDescent="0.25">
      <c r="A118" s="56"/>
      <c r="B118" s="59"/>
    </row>
    <row r="119" spans="1:2" ht="98.25" customHeight="1" x14ac:dyDescent="0.25">
      <c r="A119" s="56"/>
      <c r="B119" s="59"/>
    </row>
    <row r="120" spans="1:2" ht="98.25" customHeight="1" x14ac:dyDescent="0.25">
      <c r="A120" s="56"/>
      <c r="B120" s="59"/>
    </row>
    <row r="121" spans="1:2" ht="98.25" customHeight="1" x14ac:dyDescent="0.25">
      <c r="A121" s="56"/>
      <c r="B121" s="59"/>
    </row>
    <row r="122" spans="1:2" ht="98.25" customHeight="1" x14ac:dyDescent="0.25">
      <c r="A122" s="56"/>
      <c r="B122" s="59"/>
    </row>
    <row r="123" spans="1:2" ht="98.25" customHeight="1" x14ac:dyDescent="0.25">
      <c r="A123" s="56"/>
      <c r="B123" s="59"/>
    </row>
    <row r="124" spans="1:2" ht="98.25" customHeight="1" x14ac:dyDescent="0.25">
      <c r="A124" s="56"/>
      <c r="B124" s="59"/>
    </row>
    <row r="125" spans="1:2" ht="98.25" customHeight="1" x14ac:dyDescent="0.25">
      <c r="A125" s="56"/>
      <c r="B125" s="59"/>
    </row>
    <row r="126" spans="1:2" ht="98.25" customHeight="1" x14ac:dyDescent="0.25">
      <c r="A126" s="56"/>
      <c r="B126" s="59"/>
    </row>
    <row r="127" spans="1:2" ht="98.25" customHeight="1" x14ac:dyDescent="0.25">
      <c r="A127" s="56"/>
      <c r="B127" s="59"/>
    </row>
    <row r="128" spans="1:2" x14ac:dyDescent="0.25">
      <c r="A128" s="56"/>
      <c r="B128" s="59"/>
    </row>
    <row r="129" spans="1:2" x14ac:dyDescent="0.25">
      <c r="A129" s="56"/>
      <c r="B129" s="59"/>
    </row>
    <row r="130" spans="1:2" x14ac:dyDescent="0.25">
      <c r="A130" s="56"/>
      <c r="B130" s="59"/>
    </row>
    <row r="131" spans="1:2" x14ac:dyDescent="0.25">
      <c r="A131" s="56"/>
      <c r="B131" s="59"/>
    </row>
    <row r="132" spans="1:2" x14ac:dyDescent="0.25">
      <c r="A132" s="56"/>
      <c r="B132" s="59"/>
    </row>
    <row r="133" spans="1:2" x14ac:dyDescent="0.25">
      <c r="A133" s="56"/>
      <c r="B133" s="59"/>
    </row>
    <row r="134" spans="1:2" x14ac:dyDescent="0.25">
      <c r="A134" s="56"/>
      <c r="B134" s="59"/>
    </row>
    <row r="135" spans="1:2" x14ac:dyDescent="0.25">
      <c r="A135" s="56"/>
      <c r="B135" s="59"/>
    </row>
    <row r="136" spans="1:2" x14ac:dyDescent="0.25">
      <c r="A136" s="56"/>
      <c r="B136" s="59"/>
    </row>
    <row r="137" spans="1:2" x14ac:dyDescent="0.25">
      <c r="A137" s="56"/>
      <c r="B137" s="59"/>
    </row>
    <row r="138" spans="1:2" x14ac:dyDescent="0.25">
      <c r="A138" s="56"/>
      <c r="B138" s="59"/>
    </row>
    <row r="139" spans="1:2" x14ac:dyDescent="0.25">
      <c r="A139" s="56"/>
      <c r="B139" s="59"/>
    </row>
    <row r="140" spans="1:2" x14ac:dyDescent="0.25">
      <c r="A140" s="56"/>
      <c r="B140" s="59"/>
    </row>
    <row r="141" spans="1:2" x14ac:dyDescent="0.25">
      <c r="A141" s="56"/>
      <c r="B141" s="59"/>
    </row>
    <row r="142" spans="1:2" x14ac:dyDescent="0.25">
      <c r="A142" s="56"/>
      <c r="B142" s="59"/>
    </row>
    <row r="143" spans="1:2" x14ac:dyDescent="0.25">
      <c r="A143" s="56"/>
      <c r="B143" s="59"/>
    </row>
    <row r="144" spans="1:2" x14ac:dyDescent="0.25">
      <c r="A144" s="56"/>
      <c r="B144" s="59"/>
    </row>
    <row r="145" spans="1:2" x14ac:dyDescent="0.25">
      <c r="A145" s="56"/>
      <c r="B145" s="59"/>
    </row>
    <row r="146" spans="1:2" x14ac:dyDescent="0.25">
      <c r="A146" s="56"/>
      <c r="B146" s="59"/>
    </row>
    <row r="147" spans="1:2" x14ac:dyDescent="0.25">
      <c r="A147" s="56"/>
      <c r="B147" s="59"/>
    </row>
  </sheetData>
  <mergeCells count="16">
    <mergeCell ref="A12:A17"/>
    <mergeCell ref="B12:B17"/>
    <mergeCell ref="L1:N1"/>
    <mergeCell ref="L2:N2"/>
    <mergeCell ref="L3:N3"/>
    <mergeCell ref="A7:A11"/>
    <mergeCell ref="B7:B11"/>
    <mergeCell ref="A34:A35"/>
    <mergeCell ref="B34:B35"/>
    <mergeCell ref="A18:A21"/>
    <mergeCell ref="B18:B21"/>
    <mergeCell ref="A22:A26"/>
    <mergeCell ref="B22:B26"/>
    <mergeCell ref="A27:A32"/>
    <mergeCell ref="B27:B29"/>
    <mergeCell ref="B30:B32"/>
  </mergeCells>
  <conditionalFormatting sqref="L1:N3">
    <cfRule type="containsText" dxfId="1" priority="1" operator="containsText" text="OVERL">
      <formula>NOT(ISERROR(SEARCH("OVERL",L1)))</formula>
    </cfRule>
    <cfRule type="containsText" dxfId="0" priority="2" operator="containsText" text="REMAI">
      <formula>NOT(ISERROR(SEARCH("REMAI",L1)))</formula>
    </cfRule>
  </conditionalFormatting>
  <pageMargins left="0.7" right="0.7" top="0.75" bottom="0.75" header="0.3" footer="0.3"/>
  <pageSetup paperSize="9" scale="2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Perfect Baby Order Form</vt:lpstr>
      <vt:lpstr>'Perfect Baby Order Form'!Область_печати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Samfa</dc:creator>
  <cp:lastModifiedBy>Microsoft Office User</cp:lastModifiedBy>
  <dcterms:created xsi:type="dcterms:W3CDTF">2023-07-18T08:46:09Z</dcterms:created>
  <dcterms:modified xsi:type="dcterms:W3CDTF">2025-05-15T08:05:42Z</dcterms:modified>
</cp:coreProperties>
</file>