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6990" yWindow="88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8" i="1" l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R7" i="1"/>
  <c r="Q7" i="1"/>
  <c r="Q25" i="1" s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R26" i="1" l="1"/>
  <c r="P26" i="1"/>
</calcChain>
</file>

<file path=xl/sharedStrings.xml><?xml version="1.0" encoding="utf-8"?>
<sst xmlns="http://schemas.openxmlformats.org/spreadsheetml/2006/main" count="90" uniqueCount="76">
  <si>
    <t>Бланк заказа на детскую одежду</t>
  </si>
  <si>
    <t>Название</t>
  </si>
  <si>
    <t>Размеры</t>
  </si>
  <si>
    <t>28,30,32,34,36</t>
  </si>
  <si>
    <t>Коктейль-2</t>
  </si>
  <si>
    <t>Примечание</t>
  </si>
  <si>
    <t>Можно ассорти</t>
  </si>
  <si>
    <t>Коктейль-3</t>
  </si>
  <si>
    <t>Бант блеск</t>
  </si>
  <si>
    <t>28,30,32,34</t>
  </si>
  <si>
    <t>Красотка</t>
  </si>
  <si>
    <t>В комплекте шарф + перчатки Можно ассорти</t>
  </si>
  <si>
    <t>В комплекте маленькие перчатки</t>
  </si>
  <si>
    <t>Кукла Барби</t>
  </si>
  <si>
    <t>Розовый, Апельсин, Арбуз, Белый, Золото, Бордо, Коралл</t>
  </si>
  <si>
    <t>24,26,28,30</t>
  </si>
  <si>
    <t>Матрешка Горох</t>
  </si>
  <si>
    <t>28,30,32,34,36,38</t>
  </si>
  <si>
    <t>Размеры с 0,5 года до 6 лет</t>
  </si>
  <si>
    <t>Размеры с 1 года до 6 лет                   В комплект входит сумочка</t>
  </si>
  <si>
    <t>Голубой, Желтый, Арбуз, Белый, Красный, Малина</t>
  </si>
  <si>
    <t>Розовый, Малина, Салат, Электрик, Сирень, Голубой, Золото, Бордо, Красный, Фукси</t>
  </si>
  <si>
    <t>Розовый, Коралл, Арбуз, Голубой, Оранжевый, Бордо</t>
  </si>
  <si>
    <t>В комплек входят белые перчатки и подъюбник с цветной отделкой по низу, цветной бант</t>
  </si>
  <si>
    <t xml:space="preserve">Болерошка </t>
  </si>
  <si>
    <t>Возможно комплектом к любому платью и отдельно</t>
  </si>
  <si>
    <t>Диско</t>
  </si>
  <si>
    <t>В комплект входят длинные перчатки</t>
  </si>
  <si>
    <t>32,34,36,38</t>
  </si>
  <si>
    <t>Розовые, Золото, Черный, Электрик, Коралл</t>
  </si>
  <si>
    <t>Платье 3х ярусное с болеро</t>
  </si>
  <si>
    <t>Карина</t>
  </si>
  <si>
    <t>Стелла</t>
  </si>
  <si>
    <t>Можно ассорти, в комплект входят перчатки</t>
  </si>
  <si>
    <t>28,30,32,34,36, 38</t>
  </si>
  <si>
    <t>Принцесса</t>
  </si>
  <si>
    <t>Розочка</t>
  </si>
  <si>
    <t>Айвори</t>
  </si>
  <si>
    <t>Ткань х/б очень качественная</t>
  </si>
  <si>
    <t>Спанч боб, Аквариум, Хэппи Дей</t>
  </si>
  <si>
    <t>26, 28,30,32</t>
  </si>
  <si>
    <t>Сарафан х/б</t>
  </si>
  <si>
    <t>Хэппи дей, Розовый, Синий, Голубой</t>
  </si>
  <si>
    <t>Сарафан жатка</t>
  </si>
  <si>
    <t>В наличии только красные</t>
  </si>
  <si>
    <t>Красные</t>
  </si>
  <si>
    <t>Двойка жатка</t>
  </si>
  <si>
    <t>Блузка со штанишками</t>
  </si>
  <si>
    <t>Коралл, Арбуз, Красный</t>
  </si>
  <si>
    <t>Толстовка</t>
  </si>
  <si>
    <t>Теплая из флиса с капюшоном</t>
  </si>
  <si>
    <t>32,34,36, 38</t>
  </si>
  <si>
    <t>Можно ассорти, есть в наличии комбинированные в комплекте перчатки</t>
  </si>
  <si>
    <t>Малина, Леопард, Серый, Бежевый</t>
  </si>
  <si>
    <t>Вес:</t>
  </si>
  <si>
    <t>кг.</t>
  </si>
  <si>
    <t>Кол-во серий</t>
  </si>
  <si>
    <t>Кол-во единиц в серии</t>
  </si>
  <si>
    <t>Вес серии (кг)</t>
  </si>
  <si>
    <t>Сумма (руб)</t>
  </si>
  <si>
    <t>Розовый, Электрик, Коралл, Ассорти*</t>
  </si>
  <si>
    <t>Бордо, Золото, Арбуз, Голубой, Коралл, Ассорти*</t>
  </si>
  <si>
    <t>Апельсин, Фукси, Белый, Ассорти*</t>
  </si>
  <si>
    <t>Розовые, Золото, Белые, Ассорти*</t>
  </si>
  <si>
    <t>Золото, Голубой, Электрик, Кофе, Ассорти*</t>
  </si>
  <si>
    <t>* При выборе серии Ассорти в графе Цвета указать цвет и количество единиц каждого цвета</t>
  </si>
  <si>
    <t xml:space="preserve">Итого сумма за: </t>
  </si>
  <si>
    <t>Цена (руб)</t>
  </si>
  <si>
    <t>Белые с Электриком, Розовым, Арбузом, Апельсином, Коралловым, Золото с Бордо, Бордо с Золотом</t>
  </si>
  <si>
    <t>Выбирайте пожалуйста модели и смотрите цену</t>
  </si>
  <si>
    <t>Здесь пишите Ваш заказ</t>
  </si>
  <si>
    <t>А здесь посчитает автоматически</t>
  </si>
  <si>
    <t>Вес лота(кг)</t>
  </si>
  <si>
    <t>единиц(ы)  -</t>
  </si>
  <si>
    <t>Цвета *</t>
  </si>
  <si>
    <t>Белый, Розовый, Голубой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</si>
</sst>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#,##0&quot;р.&quot;;[Red]#,##0&quot;р.&quot;"/>
    <numFmt numFmtId="166" formatCode="#,##0&quot;р.&quot;"/>
    <numFmt numFmtId="167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20"/>
      <color theme="4" tint="-0.249977111117893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36"/>
      <color theme="4" tint="-0.499984740745262"/>
      <name val="Calibri"/>
      <family val="2"/>
      <charset val="204"/>
      <scheme val="minor"/>
    </font>
    <font>
      <b/>
      <sz val="1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thick">
        <color rgb="FFFFFF00"/>
      </top>
      <bottom/>
      <diagonal/>
    </border>
    <border>
      <left/>
      <right style="medium">
        <color rgb="FFFFFF00"/>
      </right>
      <top style="thick">
        <color rgb="FFFFFF00"/>
      </top>
      <bottom/>
      <diagonal/>
    </border>
    <border>
      <left/>
      <right style="thick">
        <color theme="3" tint="0.39994506668294322"/>
      </right>
      <top style="thick">
        <color rgb="FFFFFF00"/>
      </top>
      <bottom/>
      <diagonal/>
    </border>
    <border>
      <left/>
      <right style="thick">
        <color theme="3" tint="0.39994506668294322"/>
      </right>
      <top/>
      <bottom style="medium">
        <color rgb="FFFFFF00"/>
      </bottom>
      <diagonal/>
    </border>
    <border>
      <left/>
      <right style="thick">
        <color theme="3" tint="0.39994506668294322"/>
      </right>
      <top/>
      <bottom/>
      <diagonal/>
    </border>
    <border>
      <left/>
      <right style="thick">
        <color theme="3" tint="0.39994506668294322"/>
      </right>
      <top style="medium">
        <color rgb="FFFFFF00"/>
      </top>
      <bottom/>
      <diagonal/>
    </border>
    <border>
      <left/>
      <right style="thick">
        <color theme="3" tint="0.39994506668294322"/>
      </right>
      <top style="medium">
        <color rgb="FFFFFF00"/>
      </top>
      <bottom style="medium">
        <color rgb="FFFFFF00"/>
      </bottom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 style="thick">
        <color rgb="FFFFFF00"/>
      </bottom>
      <diagonal/>
    </border>
    <border>
      <left/>
      <right style="thick">
        <color theme="4"/>
      </right>
      <top style="thick">
        <color theme="4"/>
      </top>
      <bottom style="thick">
        <color rgb="FFFFFF00"/>
      </bottom>
      <diagonal/>
    </border>
    <border>
      <left style="thick">
        <color theme="4"/>
      </left>
      <right/>
      <top style="thick">
        <color theme="4"/>
      </top>
      <bottom style="thick">
        <color rgb="FFFFFF00"/>
      </bottom>
      <diagonal/>
    </border>
    <border>
      <left/>
      <right style="medium">
        <color rgb="FFFFFF00"/>
      </right>
      <top style="thick">
        <color theme="4"/>
      </top>
      <bottom style="thick">
        <color rgb="FFFFFF00"/>
      </bottom>
      <diagonal/>
    </border>
    <border>
      <left/>
      <right style="medium">
        <color rgb="FFFFFF00"/>
      </right>
      <top/>
      <bottom style="thick">
        <color theme="4"/>
      </bottom>
      <diagonal/>
    </border>
    <border>
      <left style="thick">
        <color theme="3" tint="0.39994506668294322"/>
      </left>
      <right style="mediumDashDot">
        <color theme="3" tint="0.39991454817346722"/>
      </right>
      <top style="thick">
        <color rgb="FFFFFF00"/>
      </top>
      <bottom/>
      <diagonal/>
    </border>
    <border>
      <left style="thick">
        <color theme="3" tint="0.39994506668294322"/>
      </left>
      <right style="mediumDashDot">
        <color theme="3" tint="0.39991454817346722"/>
      </right>
      <top/>
      <bottom style="medium">
        <color rgb="FFFFFF00"/>
      </bottom>
      <diagonal/>
    </border>
    <border>
      <left style="thick">
        <color theme="3" tint="0.39994506668294322"/>
      </left>
      <right style="mediumDashDot">
        <color theme="3" tint="0.39991454817346722"/>
      </right>
      <top/>
      <bottom/>
      <diagonal/>
    </border>
    <border>
      <left style="thick">
        <color theme="3" tint="0.39994506668294322"/>
      </left>
      <right style="mediumDashDot">
        <color theme="3" tint="0.39991454817346722"/>
      </right>
      <top style="medium">
        <color rgb="FFFFFF00"/>
      </top>
      <bottom/>
      <diagonal/>
    </border>
    <border>
      <left style="thick">
        <color theme="3" tint="0.39994506668294322"/>
      </left>
      <right style="mediumDashDot">
        <color theme="3" tint="0.39991454817346722"/>
      </right>
      <top style="medium">
        <color rgb="FFFFFF00"/>
      </top>
      <bottom style="medium">
        <color rgb="FFFFFF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8" fillId="0" borderId="0" xfId="0" applyFont="1"/>
    <xf numFmtId="0" fontId="8" fillId="2" borderId="0" xfId="0" applyFont="1" applyFill="1"/>
    <xf numFmtId="0" fontId="8" fillId="2" borderId="0" xfId="0" applyFont="1" applyFill="1" applyProtection="1">
      <protection locked="0"/>
    </xf>
    <xf numFmtId="0" fontId="0" fillId="3" borderId="0" xfId="0" applyFill="1" applyProtection="1"/>
    <xf numFmtId="0" fontId="0" fillId="2" borderId="0" xfId="0" applyFill="1" applyProtection="1"/>
    <xf numFmtId="0" fontId="0" fillId="2" borderId="3" xfId="0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165" fontId="5" fillId="2" borderId="0" xfId="0" applyNumberFormat="1" applyFont="1" applyFill="1" applyBorder="1" applyAlignment="1" applyProtection="1">
      <alignment horizontal="center" vertical="center"/>
    </xf>
    <xf numFmtId="167" fontId="12" fillId="2" borderId="0" xfId="0" applyNumberFormat="1" applyFont="1" applyFill="1" applyBorder="1" applyAlignment="1" applyProtection="1">
      <alignment horizontal="center" vertical="center"/>
    </xf>
    <xf numFmtId="166" fontId="1" fillId="2" borderId="3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/>
    </xf>
    <xf numFmtId="165" fontId="5" fillId="3" borderId="5" xfId="0" applyNumberFormat="1" applyFont="1" applyFill="1" applyBorder="1" applyAlignment="1" applyProtection="1">
      <alignment horizontal="center" vertical="center"/>
    </xf>
    <xf numFmtId="167" fontId="12" fillId="3" borderId="5" xfId="0" applyNumberFormat="1" applyFont="1" applyFill="1" applyBorder="1" applyAlignment="1" applyProtection="1">
      <alignment horizontal="center" vertical="center"/>
    </xf>
    <xf numFmtId="166" fontId="1" fillId="3" borderId="6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</xf>
    <xf numFmtId="165" fontId="5" fillId="2" borderId="10" xfId="0" applyNumberFormat="1" applyFont="1" applyFill="1" applyBorder="1" applyAlignment="1" applyProtection="1">
      <alignment horizontal="center" vertical="center"/>
    </xf>
    <xf numFmtId="167" fontId="12" fillId="2" borderId="10" xfId="0" applyNumberFormat="1" applyFont="1" applyFill="1" applyBorder="1" applyAlignment="1" applyProtection="1">
      <alignment horizontal="center" vertical="center"/>
    </xf>
    <xf numFmtId="166" fontId="1" fillId="2" borderId="11" xfId="0" applyNumberFormat="1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/>
    </xf>
    <xf numFmtId="165" fontId="5" fillId="3" borderId="0" xfId="0" applyNumberFormat="1" applyFont="1" applyFill="1" applyBorder="1" applyAlignment="1" applyProtection="1">
      <alignment horizontal="center" vertical="center"/>
    </xf>
    <xf numFmtId="167" fontId="12" fillId="3" borderId="0" xfId="0" applyNumberFormat="1" applyFont="1" applyFill="1" applyBorder="1" applyAlignment="1" applyProtection="1">
      <alignment horizontal="center" vertical="center"/>
    </xf>
    <xf numFmtId="166" fontId="1" fillId="3" borderId="3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1" xfId="0" applyFill="1" applyBorder="1" applyProtection="1"/>
    <xf numFmtId="0" fontId="0" fillId="2" borderId="2" xfId="0" applyFill="1" applyBorder="1" applyProtection="1"/>
    <xf numFmtId="0" fontId="2" fillId="3" borderId="8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165" fontId="5" fillId="3" borderId="1" xfId="0" applyNumberFormat="1" applyFont="1" applyFill="1" applyBorder="1" applyAlignment="1" applyProtection="1">
      <alignment horizontal="center" vertical="center"/>
    </xf>
    <xf numFmtId="167" fontId="12" fillId="3" borderId="1" xfId="0" applyNumberFormat="1" applyFont="1" applyFill="1" applyBorder="1" applyAlignment="1" applyProtection="1">
      <alignment horizontal="center" vertical="center"/>
    </xf>
    <xf numFmtId="166" fontId="1" fillId="3" borderId="2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Protection="1"/>
    <xf numFmtId="0" fontId="7" fillId="2" borderId="0" xfId="0" applyFont="1" applyFill="1" applyProtection="1"/>
    <xf numFmtId="0" fontId="11" fillId="2" borderId="0" xfId="0" applyFont="1" applyFill="1" applyBorder="1" applyAlignment="1" applyProtection="1">
      <alignment horizontal="left" vertical="center"/>
    </xf>
    <xf numFmtId="167" fontId="9" fillId="2" borderId="0" xfId="0" applyNumberFormat="1" applyFont="1" applyFill="1" applyAlignment="1" applyProtection="1">
      <alignment horizontal="center"/>
    </xf>
    <xf numFmtId="164" fontId="10" fillId="2" borderId="0" xfId="0" applyNumberFormat="1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right" vertical="center"/>
    </xf>
    <xf numFmtId="166" fontId="14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right"/>
      <protection locked="0"/>
    </xf>
    <xf numFmtId="164" fontId="10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167" fontId="9" fillId="2" borderId="0" xfId="0" applyNumberFormat="1" applyFont="1" applyFill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17" fillId="2" borderId="22" xfId="0" applyFont="1" applyFill="1" applyBorder="1" applyAlignment="1" applyProtection="1">
      <alignment horizontal="center" vertical="center"/>
    </xf>
    <xf numFmtId="0" fontId="17" fillId="2" borderId="2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16" fillId="2" borderId="20" xfId="0" applyFont="1" applyFill="1" applyBorder="1" applyAlignment="1" applyProtection="1">
      <alignment horizontal="center" vertical="center"/>
    </xf>
    <xf numFmtId="0" fontId="16" fillId="2" borderId="21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18" fillId="2" borderId="22" xfId="0" applyFont="1" applyFill="1" applyBorder="1" applyAlignment="1" applyProtection="1">
      <alignment horizontal="center" vertical="center"/>
    </xf>
    <xf numFmtId="0" fontId="18" fillId="2" borderId="23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7</xdr:row>
      <xdr:rowOff>57150</xdr:rowOff>
    </xdr:from>
    <xdr:to>
      <xdr:col>1</xdr:col>
      <xdr:colOff>604358</xdr:colOff>
      <xdr:row>8</xdr:row>
      <xdr:rowOff>47625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3228975"/>
          <a:ext cx="747233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180974</xdr:colOff>
      <xdr:row>13</xdr:row>
      <xdr:rowOff>919112</xdr:rowOff>
    </xdr:from>
    <xdr:to>
      <xdr:col>1</xdr:col>
      <xdr:colOff>495688</xdr:colOff>
      <xdr:row>15</xdr:row>
      <xdr:rowOff>190500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" y="10463162"/>
          <a:ext cx="924314" cy="1290687"/>
        </a:xfrm>
        <a:prstGeom prst="rect">
          <a:avLst/>
        </a:prstGeom>
      </xdr:spPr>
    </xdr:pic>
    <xdr:clientData/>
  </xdr:twoCellAnchor>
  <xdr:twoCellAnchor editAs="oneCell">
    <xdr:from>
      <xdr:col>5</xdr:col>
      <xdr:colOff>67402</xdr:colOff>
      <xdr:row>21</xdr:row>
      <xdr:rowOff>380999</xdr:rowOff>
    </xdr:from>
    <xdr:to>
      <xdr:col>6</xdr:col>
      <xdr:colOff>31346</xdr:colOff>
      <xdr:row>23</xdr:row>
      <xdr:rowOff>107948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5402" y="16544924"/>
          <a:ext cx="573544" cy="927099"/>
        </a:xfrm>
        <a:prstGeom prst="rect">
          <a:avLst/>
        </a:prstGeom>
      </xdr:spPr>
    </xdr:pic>
    <xdr:clientData/>
  </xdr:twoCellAnchor>
  <xdr:twoCellAnchor editAs="oneCell">
    <xdr:from>
      <xdr:col>6</xdr:col>
      <xdr:colOff>466725</xdr:colOff>
      <xdr:row>14</xdr:row>
      <xdr:rowOff>901412</xdr:rowOff>
    </xdr:from>
    <xdr:to>
      <xdr:col>7</xdr:col>
      <xdr:colOff>481488</xdr:colOff>
      <xdr:row>15</xdr:row>
      <xdr:rowOff>914401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5" y="11521787"/>
          <a:ext cx="624363" cy="955963"/>
        </a:xfrm>
        <a:prstGeom prst="rect">
          <a:avLst/>
        </a:prstGeom>
      </xdr:spPr>
    </xdr:pic>
    <xdr:clientData/>
  </xdr:twoCellAnchor>
  <xdr:twoCellAnchor editAs="oneCell">
    <xdr:from>
      <xdr:col>1</xdr:col>
      <xdr:colOff>114765</xdr:colOff>
      <xdr:row>5</xdr:row>
      <xdr:rowOff>352425</xdr:rowOff>
    </xdr:from>
    <xdr:to>
      <xdr:col>2</xdr:col>
      <xdr:colOff>219075</xdr:colOff>
      <xdr:row>7</xdr:row>
      <xdr:rowOff>51228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365" y="2200275"/>
          <a:ext cx="713910" cy="10227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4139</xdr:rowOff>
    </xdr:from>
    <xdr:to>
      <xdr:col>0</xdr:col>
      <xdr:colOff>507640</xdr:colOff>
      <xdr:row>11</xdr:row>
      <xdr:rowOff>1314949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44356"/>
          <a:ext cx="507640" cy="1310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1050513</xdr:rowOff>
    </xdr:from>
    <xdr:to>
      <xdr:col>1</xdr:col>
      <xdr:colOff>76200</xdr:colOff>
      <xdr:row>8</xdr:row>
      <xdr:rowOff>952499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22338"/>
          <a:ext cx="685800" cy="987836"/>
        </a:xfrm>
        <a:prstGeom prst="rect">
          <a:avLst/>
        </a:prstGeom>
      </xdr:spPr>
    </xdr:pic>
    <xdr:clientData/>
  </xdr:twoCellAnchor>
  <xdr:twoCellAnchor editAs="oneCell">
    <xdr:from>
      <xdr:col>2</xdr:col>
      <xdr:colOff>266033</xdr:colOff>
      <xdr:row>18</xdr:row>
      <xdr:rowOff>381001</xdr:rowOff>
    </xdr:from>
    <xdr:to>
      <xdr:col>3</xdr:col>
      <xdr:colOff>265314</xdr:colOff>
      <xdr:row>19</xdr:row>
      <xdr:rowOff>573787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859" y="14552544"/>
          <a:ext cx="612194" cy="880242"/>
        </a:xfrm>
        <a:prstGeom prst="rect">
          <a:avLst/>
        </a:prstGeom>
      </xdr:spPr>
    </xdr:pic>
    <xdr:clientData/>
  </xdr:twoCellAnchor>
  <xdr:twoCellAnchor editAs="oneCell">
    <xdr:from>
      <xdr:col>5</xdr:col>
      <xdr:colOff>82825</xdr:colOff>
      <xdr:row>17</xdr:row>
      <xdr:rowOff>757032</xdr:rowOff>
    </xdr:from>
    <xdr:to>
      <xdr:col>6</xdr:col>
      <xdr:colOff>4951</xdr:colOff>
      <xdr:row>19</xdr:row>
      <xdr:rowOff>8762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390" y="14100315"/>
          <a:ext cx="535039" cy="76744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</xdr:row>
      <xdr:rowOff>390524</xdr:rowOff>
    </xdr:from>
    <xdr:to>
      <xdr:col>1</xdr:col>
      <xdr:colOff>38100</xdr:colOff>
      <xdr:row>20</xdr:row>
      <xdr:rowOff>67917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4563724"/>
          <a:ext cx="628650" cy="942975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18</xdr:row>
      <xdr:rowOff>404811</xdr:rowOff>
    </xdr:from>
    <xdr:to>
      <xdr:col>2</xdr:col>
      <xdr:colOff>133350</xdr:colOff>
      <xdr:row>20</xdr:row>
      <xdr:rowOff>10767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4578011"/>
          <a:ext cx="581025" cy="871538"/>
        </a:xfrm>
        <a:prstGeom prst="rect">
          <a:avLst/>
        </a:prstGeom>
      </xdr:spPr>
    </xdr:pic>
    <xdr:clientData/>
  </xdr:twoCellAnchor>
  <xdr:twoCellAnchor editAs="oneCell">
    <xdr:from>
      <xdr:col>0</xdr:col>
      <xdr:colOff>13226</xdr:colOff>
      <xdr:row>20</xdr:row>
      <xdr:rowOff>571500</xdr:rowOff>
    </xdr:from>
    <xdr:to>
      <xdr:col>0</xdr:col>
      <xdr:colOff>535098</xdr:colOff>
      <xdr:row>22</xdr:row>
      <xdr:rowOff>8762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6" y="16002000"/>
          <a:ext cx="521872" cy="751712"/>
        </a:xfrm>
        <a:prstGeom prst="rect">
          <a:avLst/>
        </a:prstGeom>
      </xdr:spPr>
    </xdr:pic>
    <xdr:clientData/>
  </xdr:twoCellAnchor>
  <xdr:twoCellAnchor editAs="oneCell">
    <xdr:from>
      <xdr:col>3</xdr:col>
      <xdr:colOff>213113</xdr:colOff>
      <xdr:row>19</xdr:row>
      <xdr:rowOff>371475</xdr:rowOff>
    </xdr:from>
    <xdr:to>
      <xdr:col>4</xdr:col>
      <xdr:colOff>290703</xdr:colOff>
      <xdr:row>21</xdr:row>
      <xdr:rowOff>48105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913" y="15230475"/>
          <a:ext cx="687190" cy="989838"/>
        </a:xfrm>
        <a:prstGeom prst="rect">
          <a:avLst/>
        </a:prstGeom>
      </xdr:spPr>
    </xdr:pic>
    <xdr:clientData/>
  </xdr:twoCellAnchor>
  <xdr:twoCellAnchor editAs="oneCell">
    <xdr:from>
      <xdr:col>4</xdr:col>
      <xdr:colOff>208624</xdr:colOff>
      <xdr:row>15</xdr:row>
      <xdr:rowOff>771524</xdr:rowOff>
    </xdr:from>
    <xdr:to>
      <xdr:col>5</xdr:col>
      <xdr:colOff>295275</xdr:colOff>
      <xdr:row>16</xdr:row>
      <xdr:rowOff>813632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024" y="12334874"/>
          <a:ext cx="696251" cy="10028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38099</xdr:rowOff>
    </xdr:from>
    <xdr:to>
      <xdr:col>1</xdr:col>
      <xdr:colOff>971</xdr:colOff>
      <xdr:row>23</xdr:row>
      <xdr:rowOff>917574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402174"/>
          <a:ext cx="610571" cy="879475"/>
        </a:xfrm>
        <a:prstGeom prst="rect">
          <a:avLst/>
        </a:prstGeom>
      </xdr:spPr>
    </xdr:pic>
    <xdr:clientData/>
  </xdr:twoCellAnchor>
  <xdr:twoCellAnchor editAs="oneCell">
    <xdr:from>
      <xdr:col>1</xdr:col>
      <xdr:colOff>603330</xdr:colOff>
      <xdr:row>23</xdr:row>
      <xdr:rowOff>19049</xdr:rowOff>
    </xdr:from>
    <xdr:to>
      <xdr:col>3</xdr:col>
      <xdr:colOff>0</xdr:colOff>
      <xdr:row>23</xdr:row>
      <xdr:rowOff>906158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930" y="17383124"/>
          <a:ext cx="615870" cy="887109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23</xdr:row>
      <xdr:rowOff>38099</xdr:rowOff>
    </xdr:from>
    <xdr:to>
      <xdr:col>2</xdr:col>
      <xdr:colOff>28677</xdr:colOff>
      <xdr:row>23</xdr:row>
      <xdr:rowOff>847724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799" y="17402174"/>
          <a:ext cx="562078" cy="809625"/>
        </a:xfrm>
        <a:prstGeom prst="rect">
          <a:avLst/>
        </a:prstGeom>
      </xdr:spPr>
    </xdr:pic>
    <xdr:clientData/>
  </xdr:twoCellAnchor>
  <xdr:twoCellAnchor editAs="oneCell">
    <xdr:from>
      <xdr:col>3</xdr:col>
      <xdr:colOff>47624</xdr:colOff>
      <xdr:row>22</xdr:row>
      <xdr:rowOff>615569</xdr:rowOff>
    </xdr:from>
    <xdr:to>
      <xdr:col>4</xdr:col>
      <xdr:colOff>44449</xdr:colOff>
      <xdr:row>23</xdr:row>
      <xdr:rowOff>869948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4" y="17360519"/>
          <a:ext cx="606425" cy="873504"/>
        </a:xfrm>
        <a:prstGeom prst="rect">
          <a:avLst/>
        </a:prstGeom>
      </xdr:spPr>
    </xdr:pic>
    <xdr:clientData/>
  </xdr:twoCellAnchor>
  <xdr:twoCellAnchor editAs="oneCell">
    <xdr:from>
      <xdr:col>6</xdr:col>
      <xdr:colOff>114946</xdr:colOff>
      <xdr:row>21</xdr:row>
      <xdr:rowOff>400050</xdr:rowOff>
    </xdr:from>
    <xdr:to>
      <xdr:col>7</xdr:col>
      <xdr:colOff>31750</xdr:colOff>
      <xdr:row>23</xdr:row>
      <xdr:rowOff>50800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2546" y="16563975"/>
          <a:ext cx="526404" cy="85090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21</xdr:row>
      <xdr:rowOff>438934</xdr:rowOff>
    </xdr:from>
    <xdr:to>
      <xdr:col>7</xdr:col>
      <xdr:colOff>574673</xdr:colOff>
      <xdr:row>23</xdr:row>
      <xdr:rowOff>13742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2450" y="16602859"/>
          <a:ext cx="479423" cy="774958"/>
        </a:xfrm>
        <a:prstGeom prst="rect">
          <a:avLst/>
        </a:prstGeom>
      </xdr:spPr>
    </xdr:pic>
    <xdr:clientData/>
  </xdr:twoCellAnchor>
  <xdr:twoCellAnchor editAs="oneCell">
    <xdr:from>
      <xdr:col>0</xdr:col>
      <xdr:colOff>584280</xdr:colOff>
      <xdr:row>20</xdr:row>
      <xdr:rowOff>552449</xdr:rowOff>
    </xdr:from>
    <xdr:to>
      <xdr:col>1</xdr:col>
      <xdr:colOff>509778</xdr:colOff>
      <xdr:row>22</xdr:row>
      <xdr:rowOff>8762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280" y="15982949"/>
          <a:ext cx="535098" cy="770763"/>
        </a:xfrm>
        <a:prstGeom prst="rect">
          <a:avLst/>
        </a:prstGeom>
      </xdr:spPr>
    </xdr:pic>
    <xdr:clientData/>
  </xdr:twoCellAnchor>
  <xdr:twoCellAnchor editAs="oneCell">
    <xdr:from>
      <xdr:col>1</xdr:col>
      <xdr:colOff>553135</xdr:colOff>
      <xdr:row>20</xdr:row>
      <xdr:rowOff>561975</xdr:rowOff>
    </xdr:from>
    <xdr:to>
      <xdr:col>2</xdr:col>
      <xdr:colOff>490727</xdr:colOff>
      <xdr:row>22</xdr:row>
      <xdr:rowOff>34290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735" y="15992475"/>
          <a:ext cx="547192" cy="786765"/>
        </a:xfrm>
        <a:prstGeom prst="rect">
          <a:avLst/>
        </a:prstGeom>
      </xdr:spPr>
    </xdr:pic>
    <xdr:clientData/>
  </xdr:twoCellAnchor>
  <xdr:twoCellAnchor editAs="oneCell">
    <xdr:from>
      <xdr:col>2</xdr:col>
      <xdr:colOff>598221</xdr:colOff>
      <xdr:row>20</xdr:row>
      <xdr:rowOff>666750</xdr:rowOff>
    </xdr:from>
    <xdr:to>
      <xdr:col>3</xdr:col>
      <xdr:colOff>458967</xdr:colOff>
      <xdr:row>22</xdr:row>
      <xdr:rowOff>28575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421" y="16097250"/>
          <a:ext cx="470346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330965</xdr:colOff>
      <xdr:row>19</xdr:row>
      <xdr:rowOff>419100</xdr:rowOff>
    </xdr:from>
    <xdr:to>
      <xdr:col>5</xdr:col>
      <xdr:colOff>385953</xdr:colOff>
      <xdr:row>21</xdr:row>
      <xdr:rowOff>58010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365" y="15278100"/>
          <a:ext cx="664588" cy="952118"/>
        </a:xfrm>
        <a:prstGeom prst="rect">
          <a:avLst/>
        </a:prstGeom>
      </xdr:spPr>
    </xdr:pic>
    <xdr:clientData/>
  </xdr:twoCellAnchor>
  <xdr:twoCellAnchor editAs="oneCell">
    <xdr:from>
      <xdr:col>5</xdr:col>
      <xdr:colOff>443395</xdr:colOff>
      <xdr:row>19</xdr:row>
      <xdr:rowOff>390525</xdr:rowOff>
    </xdr:from>
    <xdr:to>
      <xdr:col>6</xdr:col>
      <xdr:colOff>557402</xdr:colOff>
      <xdr:row>21</xdr:row>
      <xdr:rowOff>112112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395" y="15249525"/>
          <a:ext cx="723607" cy="1034795"/>
        </a:xfrm>
        <a:prstGeom prst="rect">
          <a:avLst/>
        </a:prstGeom>
      </xdr:spPr>
    </xdr:pic>
    <xdr:clientData/>
  </xdr:twoCellAnchor>
  <xdr:twoCellAnchor editAs="oneCell">
    <xdr:from>
      <xdr:col>6</xdr:col>
      <xdr:colOff>510093</xdr:colOff>
      <xdr:row>19</xdr:row>
      <xdr:rowOff>419100</xdr:rowOff>
    </xdr:from>
    <xdr:to>
      <xdr:col>7</xdr:col>
      <xdr:colOff>566927</xdr:colOff>
      <xdr:row>21</xdr:row>
      <xdr:rowOff>64106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693" y="15278100"/>
          <a:ext cx="666434" cy="958214"/>
        </a:xfrm>
        <a:prstGeom prst="rect">
          <a:avLst/>
        </a:prstGeom>
      </xdr:spPr>
    </xdr:pic>
    <xdr:clientData/>
  </xdr:twoCellAnchor>
  <xdr:twoCellAnchor editAs="oneCell">
    <xdr:from>
      <xdr:col>5</xdr:col>
      <xdr:colOff>389670</xdr:colOff>
      <xdr:row>14</xdr:row>
      <xdr:rowOff>904875</xdr:rowOff>
    </xdr:from>
    <xdr:to>
      <xdr:col>6</xdr:col>
      <xdr:colOff>428625</xdr:colOff>
      <xdr:row>15</xdr:row>
      <xdr:rowOff>925697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7670" y="11525250"/>
          <a:ext cx="648555" cy="963796"/>
        </a:xfrm>
        <a:prstGeom prst="rect">
          <a:avLst/>
        </a:prstGeom>
      </xdr:spPr>
    </xdr:pic>
    <xdr:clientData/>
  </xdr:twoCellAnchor>
  <xdr:twoCellAnchor editAs="oneCell">
    <xdr:from>
      <xdr:col>0</xdr:col>
      <xdr:colOff>152399</xdr:colOff>
      <xdr:row>12</xdr:row>
      <xdr:rowOff>868915</xdr:rowOff>
    </xdr:from>
    <xdr:to>
      <xdr:col>1</xdr:col>
      <xdr:colOff>330198</xdr:colOff>
      <xdr:row>14</xdr:row>
      <xdr:rowOff>41273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9431890"/>
          <a:ext cx="787399" cy="1229758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476250</xdr:colOff>
      <xdr:row>12</xdr:row>
      <xdr:rowOff>952500</xdr:rowOff>
    </xdr:from>
    <xdr:to>
      <xdr:col>6</xdr:col>
      <xdr:colOff>574853</xdr:colOff>
      <xdr:row>14</xdr:row>
      <xdr:rowOff>1169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9515475"/>
          <a:ext cx="708203" cy="1106069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13</xdr:row>
      <xdr:rowOff>876299</xdr:rowOff>
    </xdr:from>
    <xdr:to>
      <xdr:col>5</xdr:col>
      <xdr:colOff>82825</xdr:colOff>
      <xdr:row>15</xdr:row>
      <xdr:rowOff>130715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739" y="10417864"/>
          <a:ext cx="927651" cy="1275372"/>
        </a:xfrm>
        <a:prstGeom prst="rect">
          <a:avLst/>
        </a:prstGeom>
      </xdr:spPr>
    </xdr:pic>
    <xdr:clientData/>
  </xdr:twoCellAnchor>
  <xdr:twoCellAnchor editAs="oneCell">
    <xdr:from>
      <xdr:col>2</xdr:col>
      <xdr:colOff>5893</xdr:colOff>
      <xdr:row>8</xdr:row>
      <xdr:rowOff>895350</xdr:rowOff>
    </xdr:from>
    <xdr:to>
      <xdr:col>3</xdr:col>
      <xdr:colOff>180975</xdr:colOff>
      <xdr:row>10</xdr:row>
      <xdr:rowOff>111782</xdr:rowOff>
    </xdr:to>
    <xdr:pic>
      <xdr:nvPicPr>
        <xdr:cNvPr id="55" name="Рисунок 54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093" y="5153025"/>
          <a:ext cx="784682" cy="959507"/>
        </a:xfrm>
        <a:prstGeom prst="rect">
          <a:avLst/>
        </a:prstGeom>
      </xdr:spPr>
    </xdr:pic>
    <xdr:clientData/>
  </xdr:twoCellAnchor>
  <xdr:twoCellAnchor editAs="oneCell">
    <xdr:from>
      <xdr:col>3</xdr:col>
      <xdr:colOff>130606</xdr:colOff>
      <xdr:row>8</xdr:row>
      <xdr:rowOff>914402</xdr:rowOff>
    </xdr:from>
    <xdr:to>
      <xdr:col>4</xdr:col>
      <xdr:colOff>276588</xdr:colOff>
      <xdr:row>10</xdr:row>
      <xdr:rowOff>95251</xdr:rowOff>
    </xdr:to>
    <xdr:pic>
      <xdr:nvPicPr>
        <xdr:cNvPr id="56" name="Рисунок 55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406" y="5172077"/>
          <a:ext cx="755582" cy="923924"/>
        </a:xfrm>
        <a:prstGeom prst="rect">
          <a:avLst/>
        </a:prstGeom>
      </xdr:spPr>
    </xdr:pic>
    <xdr:clientData/>
  </xdr:twoCellAnchor>
  <xdr:twoCellAnchor editAs="oneCell">
    <xdr:from>
      <xdr:col>6</xdr:col>
      <xdr:colOff>466725</xdr:colOff>
      <xdr:row>8</xdr:row>
      <xdr:rowOff>946330</xdr:rowOff>
    </xdr:from>
    <xdr:to>
      <xdr:col>7</xdr:col>
      <xdr:colOff>602175</xdr:colOff>
      <xdr:row>10</xdr:row>
      <xdr:rowOff>114300</xdr:rowOff>
    </xdr:to>
    <xdr:pic>
      <xdr:nvPicPr>
        <xdr:cNvPr id="57" name="Рисунок 56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5" y="5204005"/>
          <a:ext cx="745050" cy="911045"/>
        </a:xfrm>
        <a:prstGeom prst="rect">
          <a:avLst/>
        </a:prstGeom>
      </xdr:spPr>
    </xdr:pic>
    <xdr:clientData/>
  </xdr:twoCellAnchor>
  <xdr:twoCellAnchor editAs="oneCell">
    <xdr:from>
      <xdr:col>4</xdr:col>
      <xdr:colOff>199017</xdr:colOff>
      <xdr:row>8</xdr:row>
      <xdr:rowOff>895350</xdr:rowOff>
    </xdr:from>
    <xdr:to>
      <xdr:col>5</xdr:col>
      <xdr:colOff>337210</xdr:colOff>
      <xdr:row>10</xdr:row>
      <xdr:rowOff>66675</xdr:rowOff>
    </xdr:to>
    <xdr:pic>
      <xdr:nvPicPr>
        <xdr:cNvPr id="58" name="Рисунок 57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7417" y="5153025"/>
          <a:ext cx="747793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942976</xdr:rowOff>
    </xdr:from>
    <xdr:to>
      <xdr:col>1</xdr:col>
      <xdr:colOff>75877</xdr:colOff>
      <xdr:row>10</xdr:row>
      <xdr:rowOff>38101</xdr:rowOff>
    </xdr:to>
    <xdr:pic>
      <xdr:nvPicPr>
        <xdr:cNvPr id="59" name="Рисунок 58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00651"/>
          <a:ext cx="685477" cy="838200"/>
        </a:xfrm>
        <a:prstGeom prst="rect">
          <a:avLst/>
        </a:prstGeom>
      </xdr:spPr>
    </xdr:pic>
    <xdr:clientData/>
  </xdr:twoCellAnchor>
  <xdr:twoCellAnchor editAs="oneCell">
    <xdr:from>
      <xdr:col>5</xdr:col>
      <xdr:colOff>362678</xdr:colOff>
      <xdr:row>9</xdr:row>
      <xdr:rowOff>0</xdr:rowOff>
    </xdr:from>
    <xdr:to>
      <xdr:col>6</xdr:col>
      <xdr:colOff>428626</xdr:colOff>
      <xdr:row>10</xdr:row>
      <xdr:rowOff>45009</xdr:rowOff>
    </xdr:to>
    <xdr:pic>
      <xdr:nvPicPr>
        <xdr:cNvPr id="60" name="Рисунок 59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0678" y="5219700"/>
          <a:ext cx="675548" cy="826059"/>
        </a:xfrm>
        <a:prstGeom prst="rect">
          <a:avLst/>
        </a:prstGeom>
      </xdr:spPr>
    </xdr:pic>
    <xdr:clientData/>
  </xdr:twoCellAnchor>
  <xdr:twoCellAnchor editAs="oneCell">
    <xdr:from>
      <xdr:col>1</xdr:col>
      <xdr:colOff>121414</xdr:colOff>
      <xdr:row>7</xdr:row>
      <xdr:rowOff>1076326</xdr:rowOff>
    </xdr:from>
    <xdr:to>
      <xdr:col>2</xdr:col>
      <xdr:colOff>166878</xdr:colOff>
      <xdr:row>8</xdr:row>
      <xdr:rowOff>935736</xdr:rowOff>
    </xdr:to>
    <xdr:pic>
      <xdr:nvPicPr>
        <xdr:cNvPr id="61" name="Рисунок 60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14" y="4248151"/>
          <a:ext cx="655064" cy="945260"/>
        </a:xfrm>
        <a:prstGeom prst="rect">
          <a:avLst/>
        </a:prstGeom>
      </xdr:spPr>
    </xdr:pic>
    <xdr:clientData/>
  </xdr:twoCellAnchor>
  <xdr:twoCellAnchor editAs="oneCell">
    <xdr:from>
      <xdr:col>2</xdr:col>
      <xdr:colOff>262444</xdr:colOff>
      <xdr:row>7</xdr:row>
      <xdr:rowOff>1085849</xdr:rowOff>
    </xdr:from>
    <xdr:to>
      <xdr:col>3</xdr:col>
      <xdr:colOff>319278</xdr:colOff>
      <xdr:row>8</xdr:row>
      <xdr:rowOff>958214</xdr:rowOff>
    </xdr:to>
    <xdr:pic>
      <xdr:nvPicPr>
        <xdr:cNvPr id="62" name="Рисунок 61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44" y="4257674"/>
          <a:ext cx="666434" cy="958215"/>
        </a:xfrm>
        <a:prstGeom prst="rect">
          <a:avLst/>
        </a:prstGeom>
      </xdr:spPr>
    </xdr:pic>
    <xdr:clientData/>
  </xdr:twoCellAnchor>
  <xdr:twoCellAnchor editAs="oneCell">
    <xdr:from>
      <xdr:col>5</xdr:col>
      <xdr:colOff>44278</xdr:colOff>
      <xdr:row>8</xdr:row>
      <xdr:rowOff>19049</xdr:rowOff>
    </xdr:from>
    <xdr:to>
      <xdr:col>6</xdr:col>
      <xdr:colOff>90677</xdr:colOff>
      <xdr:row>9</xdr:row>
      <xdr:rowOff>5333</xdr:rowOff>
    </xdr:to>
    <xdr:pic>
      <xdr:nvPicPr>
        <xdr:cNvPr id="63" name="Рисунок 62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278" y="4276724"/>
          <a:ext cx="655999" cy="948309"/>
        </a:xfrm>
        <a:prstGeom prst="rect">
          <a:avLst/>
        </a:prstGeom>
      </xdr:spPr>
    </xdr:pic>
    <xdr:clientData/>
  </xdr:twoCellAnchor>
  <xdr:twoCellAnchor editAs="oneCell">
    <xdr:from>
      <xdr:col>3</xdr:col>
      <xdr:colOff>476010</xdr:colOff>
      <xdr:row>7</xdr:row>
      <xdr:rowOff>1047749</xdr:rowOff>
    </xdr:from>
    <xdr:to>
      <xdr:col>4</xdr:col>
      <xdr:colOff>547877</xdr:colOff>
      <xdr:row>8</xdr:row>
      <xdr:rowOff>945260</xdr:rowOff>
    </xdr:to>
    <xdr:pic>
      <xdr:nvPicPr>
        <xdr:cNvPr id="64" name="Рисунок 63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4810" y="4219574"/>
          <a:ext cx="681467" cy="9833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6663</xdr:rowOff>
    </xdr:from>
    <xdr:to>
      <xdr:col>1</xdr:col>
      <xdr:colOff>119253</xdr:colOff>
      <xdr:row>7</xdr:row>
      <xdr:rowOff>1056513</xdr:rowOff>
    </xdr:to>
    <xdr:pic>
      <xdr:nvPicPr>
        <xdr:cNvPr id="65" name="Рисунок 64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8488"/>
          <a:ext cx="728853" cy="1049850"/>
        </a:xfrm>
        <a:prstGeom prst="rect">
          <a:avLst/>
        </a:prstGeom>
      </xdr:spPr>
    </xdr:pic>
    <xdr:clientData/>
  </xdr:twoCellAnchor>
  <xdr:twoCellAnchor editAs="oneCell">
    <xdr:from>
      <xdr:col>1</xdr:col>
      <xdr:colOff>357644</xdr:colOff>
      <xdr:row>7</xdr:row>
      <xdr:rowOff>111816</xdr:rowOff>
    </xdr:from>
    <xdr:to>
      <xdr:col>2</xdr:col>
      <xdr:colOff>435233</xdr:colOff>
      <xdr:row>8</xdr:row>
      <xdr:rowOff>16633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557" y="3292338"/>
          <a:ext cx="690502" cy="989838"/>
        </a:xfrm>
        <a:prstGeom prst="rect">
          <a:avLst/>
        </a:prstGeom>
      </xdr:spPr>
    </xdr:pic>
    <xdr:clientData/>
  </xdr:twoCellAnchor>
  <xdr:twoCellAnchor editAs="oneCell">
    <xdr:from>
      <xdr:col>2</xdr:col>
      <xdr:colOff>166144</xdr:colOff>
      <xdr:row>6</xdr:row>
      <xdr:rowOff>929722</xdr:rowOff>
    </xdr:from>
    <xdr:to>
      <xdr:col>3</xdr:col>
      <xdr:colOff>362762</xdr:colOff>
      <xdr:row>8</xdr:row>
      <xdr:rowOff>62185</xdr:rowOff>
    </xdr:to>
    <xdr:pic>
      <xdr:nvPicPr>
        <xdr:cNvPr id="67" name="Рисунок 66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970" y="3166026"/>
          <a:ext cx="809531" cy="1161702"/>
        </a:xfrm>
        <a:prstGeom prst="rect">
          <a:avLst/>
        </a:prstGeom>
      </xdr:spPr>
    </xdr:pic>
    <xdr:clientData/>
  </xdr:twoCellAnchor>
  <xdr:twoCellAnchor editAs="oneCell">
    <xdr:from>
      <xdr:col>3</xdr:col>
      <xdr:colOff>65675</xdr:colOff>
      <xdr:row>6</xdr:row>
      <xdr:rowOff>934278</xdr:rowOff>
    </xdr:from>
    <xdr:to>
      <xdr:col>4</xdr:col>
      <xdr:colOff>262956</xdr:colOff>
      <xdr:row>8</xdr:row>
      <xdr:rowOff>69788</xdr:rowOff>
    </xdr:to>
    <xdr:pic>
      <xdr:nvPicPr>
        <xdr:cNvPr id="68" name="Рисунок 67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414" y="3170582"/>
          <a:ext cx="810194" cy="1164749"/>
        </a:xfrm>
        <a:prstGeom prst="rect">
          <a:avLst/>
        </a:prstGeom>
      </xdr:spPr>
    </xdr:pic>
    <xdr:clientData/>
  </xdr:twoCellAnchor>
  <xdr:twoCellAnchor editAs="oneCell">
    <xdr:from>
      <xdr:col>3</xdr:col>
      <xdr:colOff>598005</xdr:colOff>
      <xdr:row>6</xdr:row>
      <xdr:rowOff>912352</xdr:rowOff>
    </xdr:from>
    <xdr:to>
      <xdr:col>5</xdr:col>
      <xdr:colOff>180545</xdr:colOff>
      <xdr:row>8</xdr:row>
      <xdr:rowOff>43136</xdr:rowOff>
    </xdr:to>
    <xdr:pic>
      <xdr:nvPicPr>
        <xdr:cNvPr id="69" name="Рисунок 68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6744" y="3148656"/>
          <a:ext cx="808366" cy="1160023"/>
        </a:xfrm>
        <a:prstGeom prst="rect">
          <a:avLst/>
        </a:prstGeom>
      </xdr:spPr>
    </xdr:pic>
    <xdr:clientData/>
  </xdr:twoCellAnchor>
  <xdr:twoCellAnchor editAs="oneCell">
    <xdr:from>
      <xdr:col>4</xdr:col>
      <xdr:colOff>431811</xdr:colOff>
      <xdr:row>7</xdr:row>
      <xdr:rowOff>11595</xdr:rowOff>
    </xdr:from>
    <xdr:to>
      <xdr:col>5</xdr:col>
      <xdr:colOff>528706</xdr:colOff>
      <xdr:row>8</xdr:row>
      <xdr:rowOff>63638</xdr:rowOff>
    </xdr:to>
    <xdr:pic>
      <xdr:nvPicPr>
        <xdr:cNvPr id="71" name="Рисунок 70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3463" y="3192117"/>
          <a:ext cx="709808" cy="1137064"/>
        </a:xfrm>
        <a:prstGeom prst="rect">
          <a:avLst/>
        </a:prstGeom>
      </xdr:spPr>
    </xdr:pic>
    <xdr:clientData/>
  </xdr:twoCellAnchor>
  <xdr:twoCellAnchor editAs="oneCell">
    <xdr:from>
      <xdr:col>5</xdr:col>
      <xdr:colOff>177058</xdr:colOff>
      <xdr:row>6</xdr:row>
      <xdr:rowOff>884583</xdr:rowOff>
    </xdr:from>
    <xdr:to>
      <xdr:col>6</xdr:col>
      <xdr:colOff>446415</xdr:colOff>
      <xdr:row>8</xdr:row>
      <xdr:rowOff>121820</xdr:rowOff>
    </xdr:to>
    <xdr:pic>
      <xdr:nvPicPr>
        <xdr:cNvPr id="72" name="Рисунок 71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1623" y="3120887"/>
          <a:ext cx="882270" cy="1266476"/>
        </a:xfrm>
        <a:prstGeom prst="rect">
          <a:avLst/>
        </a:prstGeom>
      </xdr:spPr>
    </xdr:pic>
    <xdr:clientData/>
  </xdr:twoCellAnchor>
  <xdr:twoCellAnchor editAs="oneCell">
    <xdr:from>
      <xdr:col>6</xdr:col>
      <xdr:colOff>53009</xdr:colOff>
      <xdr:row>7</xdr:row>
      <xdr:rowOff>35094</xdr:rowOff>
    </xdr:from>
    <xdr:to>
      <xdr:col>7</xdr:col>
      <xdr:colOff>170483</xdr:colOff>
      <xdr:row>8</xdr:row>
      <xdr:rowOff>124516</xdr:rowOff>
    </xdr:to>
    <xdr:pic>
      <xdr:nvPicPr>
        <xdr:cNvPr id="74" name="Рисунок 73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0487" y="3215616"/>
          <a:ext cx="730387" cy="1174443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5</xdr:row>
      <xdr:rowOff>371475</xdr:rowOff>
    </xdr:from>
    <xdr:to>
      <xdr:col>1</xdr:col>
      <xdr:colOff>89299</xdr:colOff>
      <xdr:row>7</xdr:row>
      <xdr:rowOff>19050</xdr:rowOff>
    </xdr:to>
    <xdr:pic>
      <xdr:nvPicPr>
        <xdr:cNvPr id="75" name="Рисунок 74"/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2219325"/>
          <a:ext cx="689373" cy="971550"/>
        </a:xfrm>
        <a:prstGeom prst="rect">
          <a:avLst/>
        </a:prstGeom>
      </xdr:spPr>
    </xdr:pic>
    <xdr:clientData/>
  </xdr:twoCellAnchor>
  <xdr:twoCellAnchor editAs="oneCell">
    <xdr:from>
      <xdr:col>2</xdr:col>
      <xdr:colOff>221058</xdr:colOff>
      <xdr:row>6</xdr:row>
      <xdr:rowOff>19050</xdr:rowOff>
    </xdr:from>
    <xdr:to>
      <xdr:col>3</xdr:col>
      <xdr:colOff>266700</xdr:colOff>
      <xdr:row>7</xdr:row>
      <xdr:rowOff>13105</xdr:rowOff>
    </xdr:to>
    <xdr:pic>
      <xdr:nvPicPr>
        <xdr:cNvPr id="76" name="Рисунок 75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258" y="2247900"/>
          <a:ext cx="655242" cy="937030"/>
        </a:xfrm>
        <a:prstGeom prst="rect">
          <a:avLst/>
        </a:prstGeom>
      </xdr:spPr>
    </xdr:pic>
    <xdr:clientData/>
  </xdr:twoCellAnchor>
  <xdr:twoCellAnchor editAs="oneCell">
    <xdr:from>
      <xdr:col>6</xdr:col>
      <xdr:colOff>495813</xdr:colOff>
      <xdr:row>7</xdr:row>
      <xdr:rowOff>5796</xdr:rowOff>
    </xdr:from>
    <xdr:to>
      <xdr:col>7</xdr:col>
      <xdr:colOff>604492</xdr:colOff>
      <xdr:row>8</xdr:row>
      <xdr:rowOff>76888</xdr:rowOff>
    </xdr:to>
    <xdr:pic>
      <xdr:nvPicPr>
        <xdr:cNvPr id="73" name="Рисунок 72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3291" y="3186318"/>
          <a:ext cx="721592" cy="115611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9</xdr:row>
      <xdr:rowOff>9524</xdr:rowOff>
    </xdr:from>
    <xdr:to>
      <xdr:col>2</xdr:col>
      <xdr:colOff>107843</xdr:colOff>
      <xdr:row>10</xdr:row>
      <xdr:rowOff>82467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1" y="5229224"/>
          <a:ext cx="698392" cy="853993"/>
        </a:xfrm>
        <a:prstGeom prst="rect">
          <a:avLst/>
        </a:prstGeom>
      </xdr:spPr>
    </xdr:pic>
    <xdr:clientData/>
  </xdr:twoCellAnchor>
  <xdr:twoCellAnchor editAs="oneCell">
    <xdr:from>
      <xdr:col>2</xdr:col>
      <xdr:colOff>130604</xdr:colOff>
      <xdr:row>13</xdr:row>
      <xdr:rowOff>895350</xdr:rowOff>
    </xdr:from>
    <xdr:to>
      <xdr:col>3</xdr:col>
      <xdr:colOff>352425</xdr:colOff>
      <xdr:row>15</xdr:row>
      <xdr:rowOff>219991</xdr:rowOff>
    </xdr:to>
    <xdr:pic>
      <xdr:nvPicPr>
        <xdr:cNvPr id="77" name="Рисунок 76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804" y="10439400"/>
          <a:ext cx="831421" cy="1343940"/>
        </a:xfrm>
        <a:prstGeom prst="rect">
          <a:avLst/>
        </a:prstGeom>
      </xdr:spPr>
    </xdr:pic>
    <xdr:clientData/>
  </xdr:twoCellAnchor>
  <xdr:twoCellAnchor editAs="oneCell">
    <xdr:from>
      <xdr:col>3</xdr:col>
      <xdr:colOff>3764</xdr:colOff>
      <xdr:row>12</xdr:row>
      <xdr:rowOff>866775</xdr:rowOff>
    </xdr:from>
    <xdr:to>
      <xdr:col>4</xdr:col>
      <xdr:colOff>174803</xdr:colOff>
      <xdr:row>14</xdr:row>
      <xdr:rowOff>28575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2564" y="9429750"/>
          <a:ext cx="780639" cy="12192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254298</xdr:colOff>
      <xdr:row>12</xdr:row>
      <xdr:rowOff>885826</xdr:rowOff>
    </xdr:from>
    <xdr:to>
      <xdr:col>5</xdr:col>
      <xdr:colOff>419100</xdr:colOff>
      <xdr:row>14</xdr:row>
      <xdr:rowOff>37886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2698" y="9448801"/>
          <a:ext cx="774402" cy="1209460"/>
        </a:xfrm>
        <a:prstGeom prst="rect">
          <a:avLst/>
        </a:prstGeom>
      </xdr:spPr>
    </xdr:pic>
    <xdr:clientData/>
  </xdr:twoCellAnchor>
  <xdr:twoCellAnchor editAs="oneCell">
    <xdr:from>
      <xdr:col>1</xdr:col>
      <xdr:colOff>347627</xdr:colOff>
      <xdr:row>12</xdr:row>
      <xdr:rowOff>857250</xdr:rowOff>
    </xdr:from>
    <xdr:to>
      <xdr:col>2</xdr:col>
      <xdr:colOff>512568</xdr:colOff>
      <xdr:row>14</xdr:row>
      <xdr:rowOff>9526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27" y="9420225"/>
          <a:ext cx="774541" cy="1209676"/>
        </a:xfrm>
        <a:prstGeom prst="rect">
          <a:avLst/>
        </a:prstGeom>
      </xdr:spPr>
    </xdr:pic>
    <xdr:clientData/>
  </xdr:twoCellAnchor>
  <xdr:twoCellAnchor editAs="oneCell">
    <xdr:from>
      <xdr:col>1</xdr:col>
      <xdr:colOff>207619</xdr:colOff>
      <xdr:row>9</xdr:row>
      <xdr:rowOff>718500</xdr:rowOff>
    </xdr:from>
    <xdr:to>
      <xdr:col>2</xdr:col>
      <xdr:colOff>371474</xdr:colOff>
      <xdr:row>10</xdr:row>
      <xdr:rowOff>1005459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19" y="5938200"/>
          <a:ext cx="773455" cy="106800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9</xdr:row>
      <xdr:rowOff>695325</xdr:rowOff>
    </xdr:from>
    <xdr:to>
      <xdr:col>1</xdr:col>
      <xdr:colOff>232569</xdr:colOff>
      <xdr:row>10</xdr:row>
      <xdr:rowOff>962025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915025"/>
          <a:ext cx="765969" cy="104775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409575</xdr:colOff>
      <xdr:row>9</xdr:row>
      <xdr:rowOff>743199</xdr:rowOff>
    </xdr:from>
    <xdr:to>
      <xdr:col>3</xdr:col>
      <xdr:colOff>537591</xdr:colOff>
      <xdr:row>10</xdr:row>
      <xdr:rowOff>978788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" y="5962899"/>
          <a:ext cx="737616" cy="1016639"/>
        </a:xfrm>
        <a:prstGeom prst="rect">
          <a:avLst/>
        </a:prstGeom>
      </xdr:spPr>
    </xdr:pic>
    <xdr:clientData/>
  </xdr:twoCellAnchor>
  <xdr:twoCellAnchor editAs="oneCell">
    <xdr:from>
      <xdr:col>3</xdr:col>
      <xdr:colOff>561976</xdr:colOff>
      <xdr:row>9</xdr:row>
      <xdr:rowOff>717066</xdr:rowOff>
    </xdr:from>
    <xdr:to>
      <xdr:col>5</xdr:col>
      <xdr:colOff>127204</xdr:colOff>
      <xdr:row>10</xdr:row>
      <xdr:rowOff>1019176</xdr:rowOff>
    </xdr:to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6" y="5936766"/>
          <a:ext cx="784428" cy="1083160"/>
        </a:xfrm>
        <a:prstGeom prst="rect">
          <a:avLst/>
        </a:prstGeom>
      </xdr:spPr>
    </xdr:pic>
    <xdr:clientData/>
  </xdr:twoCellAnchor>
  <xdr:twoCellAnchor editAs="oneCell">
    <xdr:from>
      <xdr:col>5</xdr:col>
      <xdr:colOff>142752</xdr:colOff>
      <xdr:row>9</xdr:row>
      <xdr:rowOff>733424</xdr:rowOff>
    </xdr:from>
    <xdr:to>
      <xdr:col>6</xdr:col>
      <xdr:colOff>405578</xdr:colOff>
      <xdr:row>10</xdr:row>
      <xdr:rowOff>1019175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752" y="5953124"/>
          <a:ext cx="872426" cy="1066801"/>
        </a:xfrm>
        <a:prstGeom prst="rect">
          <a:avLst/>
        </a:prstGeom>
      </xdr:spPr>
    </xdr:pic>
    <xdr:clientData/>
  </xdr:twoCellAnchor>
  <xdr:twoCellAnchor editAs="oneCell">
    <xdr:from>
      <xdr:col>6</xdr:col>
      <xdr:colOff>383590</xdr:colOff>
      <xdr:row>9</xdr:row>
      <xdr:rowOff>732339</xdr:rowOff>
    </xdr:from>
    <xdr:to>
      <xdr:col>7</xdr:col>
      <xdr:colOff>576453</xdr:colOff>
      <xdr:row>11</xdr:row>
      <xdr:rowOff>19050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190" y="5952039"/>
          <a:ext cx="802463" cy="1105986"/>
        </a:xfrm>
        <a:prstGeom prst="rect">
          <a:avLst/>
        </a:prstGeom>
      </xdr:spPr>
    </xdr:pic>
    <xdr:clientData/>
  </xdr:twoCellAnchor>
  <xdr:twoCellAnchor editAs="oneCell">
    <xdr:from>
      <xdr:col>5</xdr:col>
      <xdr:colOff>602764</xdr:colOff>
      <xdr:row>16</xdr:row>
      <xdr:rowOff>657225</xdr:rowOff>
    </xdr:from>
    <xdr:to>
      <xdr:col>7</xdr:col>
      <xdr:colOff>31749</xdr:colOff>
      <xdr:row>18</xdr:row>
      <xdr:rowOff>47624</xdr:rowOff>
    </xdr:to>
    <xdr:pic>
      <xdr:nvPicPr>
        <xdr:cNvPr id="78" name="Рисунок 77"/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0764" y="13173075"/>
          <a:ext cx="648185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502</xdr:colOff>
      <xdr:row>0</xdr:row>
      <xdr:rowOff>0</xdr:rowOff>
    </xdr:from>
    <xdr:to>
      <xdr:col>7</xdr:col>
      <xdr:colOff>603978</xdr:colOff>
      <xdr:row>6</xdr:row>
      <xdr:rowOff>11019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" y="0"/>
          <a:ext cx="4884713" cy="2236861"/>
        </a:xfrm>
        <a:prstGeom prst="rect">
          <a:avLst/>
        </a:prstGeom>
      </xdr:spPr>
    </xdr:pic>
    <xdr:clientData/>
  </xdr:twoCellAnchor>
  <xdr:twoCellAnchor editAs="oneCell">
    <xdr:from>
      <xdr:col>6</xdr:col>
      <xdr:colOff>248478</xdr:colOff>
      <xdr:row>10</xdr:row>
      <xdr:rowOff>953522</xdr:rowOff>
    </xdr:from>
    <xdr:to>
      <xdr:col>7</xdr:col>
      <xdr:colOff>561007</xdr:colOff>
      <xdr:row>12</xdr:row>
      <xdr:rowOff>72333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5956" y="6958413"/>
          <a:ext cx="925442" cy="1495920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209551</xdr:colOff>
      <xdr:row>10</xdr:row>
      <xdr:rowOff>986872</xdr:rowOff>
    </xdr:from>
    <xdr:to>
      <xdr:col>3</xdr:col>
      <xdr:colOff>524081</xdr:colOff>
      <xdr:row>12</xdr:row>
      <xdr:rowOff>106017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6987622"/>
          <a:ext cx="924130" cy="1500395"/>
        </a:xfrm>
        <a:prstGeom prst="rect">
          <a:avLst/>
        </a:prstGeom>
      </xdr:spPr>
    </xdr:pic>
    <xdr:clientData/>
  </xdr:twoCellAnchor>
  <xdr:twoCellAnchor editAs="oneCell">
    <xdr:from>
      <xdr:col>0</xdr:col>
      <xdr:colOff>514856</xdr:colOff>
      <xdr:row>10</xdr:row>
      <xdr:rowOff>1027043</xdr:rowOff>
    </xdr:from>
    <xdr:to>
      <xdr:col>2</xdr:col>
      <xdr:colOff>204856</xdr:colOff>
      <xdr:row>12</xdr:row>
      <xdr:rowOff>130311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56" y="7031934"/>
          <a:ext cx="915826" cy="1480377"/>
        </a:xfrm>
        <a:prstGeom prst="rect">
          <a:avLst/>
        </a:prstGeom>
      </xdr:spPr>
    </xdr:pic>
    <xdr:clientData/>
  </xdr:twoCellAnchor>
  <xdr:twoCellAnchor editAs="oneCell">
    <xdr:from>
      <xdr:col>3</xdr:col>
      <xdr:colOff>475508</xdr:colOff>
      <xdr:row>11</xdr:row>
      <xdr:rowOff>76199</xdr:rowOff>
    </xdr:from>
    <xdr:to>
      <xdr:col>5</xdr:col>
      <xdr:colOff>124516</xdr:colOff>
      <xdr:row>12</xdr:row>
      <xdr:rowOff>148532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4308" y="7115174"/>
          <a:ext cx="868208" cy="1415358"/>
        </a:xfrm>
        <a:prstGeom prst="rect">
          <a:avLst/>
        </a:prstGeom>
      </xdr:spPr>
    </xdr:pic>
    <xdr:clientData/>
  </xdr:twoCellAnchor>
  <xdr:twoCellAnchor editAs="oneCell">
    <xdr:from>
      <xdr:col>5</xdr:col>
      <xdr:colOff>78916</xdr:colOff>
      <xdr:row>11</xdr:row>
      <xdr:rowOff>86444</xdr:rowOff>
    </xdr:from>
    <xdr:to>
      <xdr:col>6</xdr:col>
      <xdr:colOff>338344</xdr:colOff>
      <xdr:row>12</xdr:row>
      <xdr:rowOff>154746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6916" y="7125419"/>
          <a:ext cx="869028" cy="1411327"/>
        </a:xfrm>
        <a:prstGeom prst="rect">
          <a:avLst/>
        </a:prstGeom>
      </xdr:spPr>
    </xdr:pic>
    <xdr:clientData/>
  </xdr:twoCellAnchor>
  <xdr:twoCellAnchor editAs="oneCell">
    <xdr:from>
      <xdr:col>2</xdr:col>
      <xdr:colOff>430696</xdr:colOff>
      <xdr:row>11</xdr:row>
      <xdr:rowOff>1295814</xdr:rowOff>
    </xdr:from>
    <xdr:to>
      <xdr:col>4</xdr:col>
      <xdr:colOff>230672</xdr:colOff>
      <xdr:row>13</xdr:row>
      <xdr:rowOff>219203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896" y="8334789"/>
          <a:ext cx="1019176" cy="1247489"/>
        </a:xfrm>
        <a:prstGeom prst="rect">
          <a:avLst/>
        </a:prstGeom>
      </xdr:spPr>
    </xdr:pic>
    <xdr:clientData/>
  </xdr:twoCellAnchor>
  <xdr:twoCellAnchor editAs="oneCell">
    <xdr:from>
      <xdr:col>5</xdr:col>
      <xdr:colOff>528920</xdr:colOff>
      <xdr:row>11</xdr:row>
      <xdr:rowOff>1304926</xdr:rowOff>
    </xdr:from>
    <xdr:to>
      <xdr:col>7</xdr:col>
      <xdr:colOff>215899</xdr:colOff>
      <xdr:row>13</xdr:row>
      <xdr:rowOff>88900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6920" y="8343901"/>
          <a:ext cx="906179" cy="1108074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11</xdr:row>
      <xdr:rowOff>1282914</xdr:rowOff>
    </xdr:from>
    <xdr:to>
      <xdr:col>5</xdr:col>
      <xdr:colOff>536264</xdr:colOff>
      <xdr:row>13</xdr:row>
      <xdr:rowOff>57149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8321889"/>
          <a:ext cx="898214" cy="1098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abSelected="1" zoomScaleNormal="100" workbookViewId="0">
      <selection activeCell="J20" sqref="J20"/>
    </sheetView>
  </sheetViews>
  <sheetFormatPr defaultRowHeight="15" x14ac:dyDescent="0.25"/>
  <cols>
    <col min="9" max="9" width="13.5703125" customWidth="1"/>
    <col min="10" max="10" width="18.28515625" customWidth="1"/>
    <col min="11" max="11" width="14.85546875" customWidth="1"/>
    <col min="12" max="12" width="8.42578125" customWidth="1"/>
    <col min="13" max="13" width="11.5703125" customWidth="1"/>
    <col min="14" max="14" width="7.85546875" customWidth="1"/>
    <col min="15" max="15" width="20" customWidth="1"/>
    <col min="16" max="16" width="10" customWidth="1"/>
    <col min="17" max="17" width="13.5703125" customWidth="1"/>
    <col min="18" max="18" width="18.42578125" customWidth="1"/>
  </cols>
  <sheetData>
    <row r="1" spans="1:23" ht="30" customHeight="1" x14ac:dyDescent="0.25">
      <c r="A1" s="7"/>
      <c r="B1" s="7"/>
      <c r="C1" s="7"/>
      <c r="D1" s="7"/>
      <c r="E1" s="7"/>
      <c r="F1" s="7"/>
      <c r="G1" s="7"/>
      <c r="H1" s="7"/>
      <c r="I1" s="71" t="s">
        <v>0</v>
      </c>
      <c r="J1" s="71"/>
      <c r="K1" s="71"/>
      <c r="L1" s="71"/>
      <c r="M1" s="71"/>
      <c r="N1" s="71"/>
      <c r="O1" s="71"/>
      <c r="P1" s="71"/>
      <c r="Q1" s="71"/>
      <c r="R1" s="72"/>
      <c r="S1" s="1"/>
      <c r="T1" s="1"/>
      <c r="U1" s="2"/>
      <c r="V1" s="2"/>
      <c r="W1" s="2"/>
    </row>
    <row r="2" spans="1:23" ht="30" customHeight="1" x14ac:dyDescent="0.25">
      <c r="A2" s="7"/>
      <c r="B2" s="7"/>
      <c r="C2" s="7"/>
      <c r="D2" s="7"/>
      <c r="E2" s="7"/>
      <c r="F2" s="7"/>
      <c r="G2" s="7"/>
      <c r="H2" s="7"/>
      <c r="I2" s="71"/>
      <c r="J2" s="71"/>
      <c r="K2" s="71"/>
      <c r="L2" s="71"/>
      <c r="M2" s="71"/>
      <c r="N2" s="71"/>
      <c r="O2" s="71"/>
      <c r="P2" s="71"/>
      <c r="Q2" s="71"/>
      <c r="R2" s="72"/>
      <c r="S2" s="1"/>
      <c r="T2" s="1"/>
      <c r="U2" s="2"/>
      <c r="V2" s="2"/>
      <c r="W2" s="2"/>
    </row>
    <row r="3" spans="1:23" ht="30" customHeight="1" thickBot="1" x14ac:dyDescent="0.3">
      <c r="A3" s="7"/>
      <c r="B3" s="7"/>
      <c r="C3" s="7"/>
      <c r="D3" s="7"/>
      <c r="E3" s="7"/>
      <c r="F3" s="7"/>
      <c r="G3" s="7"/>
      <c r="H3" s="7"/>
      <c r="I3" s="73"/>
      <c r="J3" s="73"/>
      <c r="K3" s="73"/>
      <c r="L3" s="73"/>
      <c r="M3" s="73"/>
      <c r="N3" s="73"/>
      <c r="O3" s="73"/>
      <c r="P3" s="73"/>
      <c r="Q3" s="73"/>
      <c r="R3" s="74"/>
      <c r="S3" s="1"/>
      <c r="T3" s="1"/>
      <c r="U3" s="2"/>
      <c r="V3" s="2"/>
      <c r="W3" s="2"/>
    </row>
    <row r="4" spans="1:23" ht="27.75" customHeight="1" thickTop="1" thickBot="1" x14ac:dyDescent="0.3">
      <c r="A4" s="7"/>
      <c r="B4" s="7"/>
      <c r="C4" s="7"/>
      <c r="D4" s="7"/>
      <c r="E4" s="7"/>
      <c r="F4" s="7"/>
      <c r="G4" s="7"/>
      <c r="H4" s="7"/>
      <c r="I4" s="69" t="s">
        <v>69</v>
      </c>
      <c r="J4" s="69"/>
      <c r="K4" s="69"/>
      <c r="L4" s="69"/>
      <c r="M4" s="69"/>
      <c r="N4" s="70"/>
      <c r="O4" s="65" t="s">
        <v>70</v>
      </c>
      <c r="P4" s="66"/>
      <c r="Q4" s="75" t="s">
        <v>71</v>
      </c>
      <c r="R4" s="76"/>
      <c r="S4" s="1"/>
      <c r="T4" s="1"/>
      <c r="U4" s="2"/>
      <c r="V4" s="2"/>
      <c r="W4" s="2"/>
    </row>
    <row r="5" spans="1:23" ht="27.75" customHeight="1" thickTop="1" x14ac:dyDescent="0.25">
      <c r="A5" s="7"/>
      <c r="B5" s="7"/>
      <c r="C5" s="7"/>
      <c r="D5" s="7"/>
      <c r="E5" s="7"/>
      <c r="F5" s="7"/>
      <c r="G5" s="7"/>
      <c r="H5" s="7"/>
      <c r="I5" s="82" t="s">
        <v>1</v>
      </c>
      <c r="J5" s="82" t="s">
        <v>5</v>
      </c>
      <c r="K5" s="82" t="s">
        <v>2</v>
      </c>
      <c r="L5" s="67" t="s">
        <v>67</v>
      </c>
      <c r="M5" s="67" t="s">
        <v>57</v>
      </c>
      <c r="N5" s="81" t="s">
        <v>58</v>
      </c>
      <c r="O5" s="84" t="s">
        <v>74</v>
      </c>
      <c r="P5" s="77" t="s">
        <v>56</v>
      </c>
      <c r="Q5" s="81" t="s">
        <v>72</v>
      </c>
      <c r="R5" s="79" t="s">
        <v>59</v>
      </c>
      <c r="S5" s="1"/>
      <c r="T5" s="1"/>
      <c r="U5" s="2"/>
      <c r="V5" s="2"/>
      <c r="W5" s="2"/>
    </row>
    <row r="6" spans="1:23" ht="30" customHeight="1" thickBot="1" x14ac:dyDescent="0.3">
      <c r="A6" s="7"/>
      <c r="B6" s="7"/>
      <c r="C6" s="7"/>
      <c r="D6" s="7"/>
      <c r="E6" s="7"/>
      <c r="F6" s="7"/>
      <c r="G6" s="7"/>
      <c r="H6" s="7"/>
      <c r="I6" s="83"/>
      <c r="J6" s="83"/>
      <c r="K6" s="83"/>
      <c r="L6" s="68"/>
      <c r="M6" s="68"/>
      <c r="N6" s="68"/>
      <c r="O6" s="85"/>
      <c r="P6" s="78"/>
      <c r="Q6" s="68"/>
      <c r="R6" s="80"/>
      <c r="S6" s="2"/>
      <c r="T6" s="2"/>
      <c r="U6" s="2"/>
      <c r="V6" s="2"/>
      <c r="W6" s="2"/>
    </row>
    <row r="7" spans="1:23" ht="74.25" customHeight="1" thickBot="1" x14ac:dyDescent="0.3">
      <c r="A7" s="8"/>
      <c r="B7" s="8"/>
      <c r="C7" s="8"/>
      <c r="D7" s="8"/>
      <c r="E7" s="8"/>
      <c r="F7" s="8"/>
      <c r="G7" s="8"/>
      <c r="H7" s="9"/>
      <c r="I7" s="10" t="s">
        <v>4</v>
      </c>
      <c r="J7" s="11" t="s">
        <v>11</v>
      </c>
      <c r="K7" s="10" t="s">
        <v>3</v>
      </c>
      <c r="L7" s="12">
        <v>450</v>
      </c>
      <c r="M7" s="10">
        <v>5</v>
      </c>
      <c r="N7" s="13">
        <f>5*0.4</f>
        <v>2</v>
      </c>
      <c r="O7" s="60" t="s">
        <v>60</v>
      </c>
      <c r="P7" s="51"/>
      <c r="Q7" s="13">
        <f>P7*N7</f>
        <v>0</v>
      </c>
      <c r="R7" s="14">
        <f>L7*M7*P7</f>
        <v>0</v>
      </c>
      <c r="S7" s="2"/>
      <c r="T7" s="2"/>
      <c r="U7" s="2"/>
      <c r="V7" s="2"/>
      <c r="W7" s="2"/>
    </row>
    <row r="8" spans="1:23" ht="85.5" customHeight="1" thickBot="1" x14ac:dyDescent="0.3">
      <c r="A8" s="8"/>
      <c r="B8" s="8"/>
      <c r="C8" s="8"/>
      <c r="D8" s="8"/>
      <c r="E8" s="8"/>
      <c r="F8" s="8"/>
      <c r="G8" s="8"/>
      <c r="H8" s="9"/>
      <c r="I8" s="15" t="s">
        <v>8</v>
      </c>
      <c r="J8" s="16" t="s">
        <v>12</v>
      </c>
      <c r="K8" s="17" t="s">
        <v>9</v>
      </c>
      <c r="L8" s="18">
        <v>430</v>
      </c>
      <c r="M8" s="17">
        <v>4</v>
      </c>
      <c r="N8" s="19">
        <f>4*0.25</f>
        <v>1</v>
      </c>
      <c r="O8" s="61" t="s">
        <v>21</v>
      </c>
      <c r="P8" s="52"/>
      <c r="Q8" s="19">
        <f t="shared" ref="Q8:Q24" si="0">P8*N8</f>
        <v>0</v>
      </c>
      <c r="R8" s="20">
        <f t="shared" ref="R8:R24" si="1">L8*M8*P8</f>
        <v>0</v>
      </c>
      <c r="S8" s="2"/>
      <c r="T8" s="2"/>
      <c r="U8" s="2"/>
      <c r="V8" s="2"/>
      <c r="W8" s="2"/>
    </row>
    <row r="9" spans="1:23" ht="75.75" customHeight="1" thickBot="1" x14ac:dyDescent="0.3">
      <c r="A9" s="8"/>
      <c r="B9" s="8"/>
      <c r="C9" s="8"/>
      <c r="D9" s="8"/>
      <c r="E9" s="8"/>
      <c r="F9" s="8"/>
      <c r="G9" s="8"/>
      <c r="H9" s="9"/>
      <c r="I9" s="21" t="s">
        <v>10</v>
      </c>
      <c r="J9" s="22"/>
      <c r="K9" s="23" t="s">
        <v>9</v>
      </c>
      <c r="L9" s="24">
        <v>430</v>
      </c>
      <c r="M9" s="23">
        <v>4</v>
      </c>
      <c r="N9" s="25">
        <f>4*0.16</f>
        <v>0.64</v>
      </c>
      <c r="O9" s="62" t="s">
        <v>22</v>
      </c>
      <c r="P9" s="53"/>
      <c r="Q9" s="25">
        <f t="shared" si="0"/>
        <v>0</v>
      </c>
      <c r="R9" s="26">
        <f t="shared" si="1"/>
        <v>0</v>
      </c>
      <c r="S9" s="2"/>
      <c r="T9" s="2"/>
      <c r="U9" s="2"/>
      <c r="V9" s="2"/>
      <c r="W9" s="2"/>
    </row>
    <row r="10" spans="1:23" ht="61.5" customHeight="1" thickBot="1" x14ac:dyDescent="0.3">
      <c r="A10" s="8"/>
      <c r="B10" s="8"/>
      <c r="C10" s="8"/>
      <c r="D10" s="8"/>
      <c r="E10" s="8"/>
      <c r="F10" s="8"/>
      <c r="G10" s="8"/>
      <c r="H10" s="9"/>
      <c r="I10" s="27" t="s">
        <v>13</v>
      </c>
      <c r="J10" s="28" t="s">
        <v>19</v>
      </c>
      <c r="K10" s="29" t="s">
        <v>15</v>
      </c>
      <c r="L10" s="30">
        <v>350</v>
      </c>
      <c r="M10" s="29">
        <v>4</v>
      </c>
      <c r="N10" s="31">
        <f>4*0.2</f>
        <v>0.8</v>
      </c>
      <c r="O10" s="63" t="s">
        <v>14</v>
      </c>
      <c r="P10" s="54"/>
      <c r="Q10" s="31">
        <f t="shared" si="0"/>
        <v>0</v>
      </c>
      <c r="R10" s="32">
        <f t="shared" si="1"/>
        <v>0</v>
      </c>
      <c r="S10" s="2"/>
      <c r="T10" s="2"/>
      <c r="U10" s="2"/>
      <c r="V10" s="2"/>
      <c r="W10" s="2"/>
    </row>
    <row r="11" spans="1:23" ht="81.75" customHeight="1" thickBot="1" x14ac:dyDescent="0.3">
      <c r="A11" s="8"/>
      <c r="B11" s="8"/>
      <c r="C11" s="8"/>
      <c r="D11" s="8"/>
      <c r="E11" s="8"/>
      <c r="F11" s="8"/>
      <c r="G11" s="8"/>
      <c r="H11" s="9"/>
      <c r="I11" s="33" t="s">
        <v>16</v>
      </c>
      <c r="J11" s="22" t="s">
        <v>18</v>
      </c>
      <c r="K11" s="23" t="s">
        <v>17</v>
      </c>
      <c r="L11" s="24">
        <v>250</v>
      </c>
      <c r="M11" s="23">
        <v>6</v>
      </c>
      <c r="N11" s="25">
        <f>6*0.235</f>
        <v>1.41</v>
      </c>
      <c r="O11" s="62" t="s">
        <v>20</v>
      </c>
      <c r="P11" s="53"/>
      <c r="Q11" s="25">
        <f t="shared" si="0"/>
        <v>0</v>
      </c>
      <c r="R11" s="26">
        <f t="shared" si="1"/>
        <v>0</v>
      </c>
      <c r="S11" s="2"/>
      <c r="T11" s="2"/>
      <c r="U11" s="2"/>
      <c r="V11" s="2"/>
      <c r="W11" s="2"/>
    </row>
    <row r="12" spans="1:23" ht="105.75" thickBot="1" x14ac:dyDescent="0.3">
      <c r="A12" s="8"/>
      <c r="B12" s="8"/>
      <c r="C12" s="8"/>
      <c r="D12" s="8"/>
      <c r="E12" s="8"/>
      <c r="F12" s="8"/>
      <c r="G12" s="8"/>
      <c r="H12" s="9"/>
      <c r="I12" s="27" t="s">
        <v>7</v>
      </c>
      <c r="J12" s="28" t="s">
        <v>23</v>
      </c>
      <c r="K12" s="29" t="s">
        <v>3</v>
      </c>
      <c r="L12" s="30">
        <v>500</v>
      </c>
      <c r="M12" s="29">
        <v>5</v>
      </c>
      <c r="N12" s="31">
        <f>5*0.35</f>
        <v>1.75</v>
      </c>
      <c r="O12" s="63" t="s">
        <v>68</v>
      </c>
      <c r="P12" s="54"/>
      <c r="Q12" s="31">
        <f t="shared" si="0"/>
        <v>0</v>
      </c>
      <c r="R12" s="32">
        <f t="shared" si="1"/>
        <v>0</v>
      </c>
      <c r="S12" s="2"/>
      <c r="T12" s="2"/>
      <c r="U12" s="2"/>
      <c r="V12" s="2"/>
      <c r="W12" s="2"/>
    </row>
    <row r="13" spans="1:23" ht="77.25" customHeight="1" thickBot="1" x14ac:dyDescent="0.3">
      <c r="A13" s="8"/>
      <c r="B13" s="8"/>
      <c r="C13" s="8"/>
      <c r="D13" s="8"/>
      <c r="E13" s="8"/>
      <c r="F13" s="8"/>
      <c r="G13" s="8"/>
      <c r="H13" s="9"/>
      <c r="I13" s="21" t="s">
        <v>24</v>
      </c>
      <c r="J13" s="22" t="s">
        <v>25</v>
      </c>
      <c r="K13" s="23" t="s">
        <v>3</v>
      </c>
      <c r="L13" s="24">
        <v>190</v>
      </c>
      <c r="M13" s="23">
        <v>5</v>
      </c>
      <c r="N13" s="25">
        <f>5*0.24</f>
        <v>1.2</v>
      </c>
      <c r="O13" s="62" t="s">
        <v>75</v>
      </c>
      <c r="P13" s="53"/>
      <c r="Q13" s="25">
        <f t="shared" si="0"/>
        <v>0</v>
      </c>
      <c r="R13" s="26">
        <f t="shared" si="1"/>
        <v>0</v>
      </c>
      <c r="S13" s="2"/>
      <c r="T13" s="2"/>
      <c r="U13" s="2"/>
      <c r="V13" s="2"/>
      <c r="W13" s="2"/>
    </row>
    <row r="14" spans="1:23" ht="84.75" customHeight="1" thickBot="1" x14ac:dyDescent="0.3">
      <c r="A14" s="8"/>
      <c r="B14" s="8"/>
      <c r="C14" s="8"/>
      <c r="D14" s="8"/>
      <c r="E14" s="8"/>
      <c r="F14" s="8"/>
      <c r="G14" s="8"/>
      <c r="H14" s="9"/>
      <c r="I14" s="27" t="s">
        <v>26</v>
      </c>
      <c r="J14" s="28" t="s">
        <v>27</v>
      </c>
      <c r="K14" s="29" t="s">
        <v>28</v>
      </c>
      <c r="L14" s="30">
        <v>400</v>
      </c>
      <c r="M14" s="29">
        <v>4</v>
      </c>
      <c r="N14" s="31">
        <f>4*0.175</f>
        <v>0.7</v>
      </c>
      <c r="O14" s="63" t="s">
        <v>29</v>
      </c>
      <c r="P14" s="54"/>
      <c r="Q14" s="31">
        <f t="shared" si="0"/>
        <v>0</v>
      </c>
      <c r="R14" s="32">
        <f t="shared" si="1"/>
        <v>0</v>
      </c>
      <c r="S14" s="2"/>
      <c r="T14" s="2"/>
      <c r="U14" s="2"/>
      <c r="V14" s="2"/>
      <c r="W14" s="2"/>
    </row>
    <row r="15" spans="1:23" ht="74.25" customHeight="1" thickBot="1" x14ac:dyDescent="0.3">
      <c r="A15" s="8"/>
      <c r="B15" s="8"/>
      <c r="C15" s="8"/>
      <c r="D15" s="8"/>
      <c r="E15" s="8"/>
      <c r="F15" s="8"/>
      <c r="G15" s="8"/>
      <c r="H15" s="9"/>
      <c r="I15" s="33" t="s">
        <v>30</v>
      </c>
      <c r="J15" s="22" t="s">
        <v>6</v>
      </c>
      <c r="K15" s="23" t="s">
        <v>3</v>
      </c>
      <c r="L15" s="24">
        <v>450</v>
      </c>
      <c r="M15" s="23">
        <v>5</v>
      </c>
      <c r="N15" s="25">
        <f>5*0.24</f>
        <v>1.2</v>
      </c>
      <c r="O15" s="62" t="s">
        <v>61</v>
      </c>
      <c r="P15" s="53"/>
      <c r="Q15" s="25">
        <f t="shared" si="0"/>
        <v>0</v>
      </c>
      <c r="R15" s="26">
        <f t="shared" si="1"/>
        <v>0</v>
      </c>
      <c r="S15" s="2"/>
      <c r="T15" s="2"/>
      <c r="U15" s="2"/>
      <c r="V15" s="2"/>
      <c r="W15" s="2"/>
    </row>
    <row r="16" spans="1:23" ht="75.75" thickBot="1" x14ac:dyDescent="0.3">
      <c r="A16" s="8"/>
      <c r="B16" s="8"/>
      <c r="C16" s="8"/>
      <c r="D16" s="8"/>
      <c r="E16" s="8"/>
      <c r="F16" s="8"/>
      <c r="G16" s="8"/>
      <c r="H16" s="9"/>
      <c r="I16" s="27" t="s">
        <v>31</v>
      </c>
      <c r="J16" s="28" t="s">
        <v>52</v>
      </c>
      <c r="K16" s="29" t="s">
        <v>3</v>
      </c>
      <c r="L16" s="30">
        <v>350</v>
      </c>
      <c r="M16" s="29">
        <v>5</v>
      </c>
      <c r="N16" s="31">
        <f>5*0.38</f>
        <v>1.9</v>
      </c>
      <c r="O16" s="63" t="s">
        <v>62</v>
      </c>
      <c r="P16" s="54"/>
      <c r="Q16" s="31">
        <f t="shared" si="0"/>
        <v>0</v>
      </c>
      <c r="R16" s="32">
        <f t="shared" si="1"/>
        <v>0</v>
      </c>
      <c r="S16" s="2"/>
      <c r="T16" s="2"/>
      <c r="U16" s="2"/>
      <c r="V16" s="2"/>
      <c r="W16" s="2"/>
    </row>
    <row r="17" spans="1:24" ht="65.25" customHeight="1" thickBot="1" x14ac:dyDescent="0.3">
      <c r="A17" s="8"/>
      <c r="B17" s="8"/>
      <c r="C17" s="8"/>
      <c r="D17" s="8"/>
      <c r="E17" s="8"/>
      <c r="F17" s="8"/>
      <c r="G17" s="8"/>
      <c r="H17" s="9"/>
      <c r="I17" s="21" t="s">
        <v>32</v>
      </c>
      <c r="J17" s="22" t="s">
        <v>33</v>
      </c>
      <c r="K17" s="23" t="s">
        <v>34</v>
      </c>
      <c r="L17" s="24">
        <v>550</v>
      </c>
      <c r="M17" s="23">
        <v>6</v>
      </c>
      <c r="N17" s="25">
        <f>6*0.2</f>
        <v>1.2000000000000002</v>
      </c>
      <c r="O17" s="62" t="s">
        <v>63</v>
      </c>
      <c r="P17" s="53"/>
      <c r="Q17" s="25">
        <f t="shared" si="0"/>
        <v>0</v>
      </c>
      <c r="R17" s="26">
        <f t="shared" si="1"/>
        <v>0</v>
      </c>
      <c r="S17" s="2"/>
      <c r="T17" s="2"/>
      <c r="U17" s="2"/>
      <c r="V17" s="2"/>
      <c r="W17" s="2"/>
    </row>
    <row r="18" spans="1:24" ht="65.25" customHeight="1" thickBot="1" x14ac:dyDescent="0.3">
      <c r="A18" s="8"/>
      <c r="B18" s="8"/>
      <c r="C18" s="8"/>
      <c r="D18" s="8"/>
      <c r="E18" s="8"/>
      <c r="F18" s="8"/>
      <c r="G18" s="8"/>
      <c r="H18" s="9"/>
      <c r="I18" s="27" t="s">
        <v>35</v>
      </c>
      <c r="J18" s="28" t="s">
        <v>33</v>
      </c>
      <c r="K18" s="29" t="s">
        <v>3</v>
      </c>
      <c r="L18" s="30">
        <v>350</v>
      </c>
      <c r="M18" s="29">
        <v>5</v>
      </c>
      <c r="N18" s="31">
        <f>5*0.3</f>
        <v>1.5</v>
      </c>
      <c r="O18" s="63" t="s">
        <v>64</v>
      </c>
      <c r="P18" s="54"/>
      <c r="Q18" s="31">
        <f t="shared" si="0"/>
        <v>0</v>
      </c>
      <c r="R18" s="32">
        <f t="shared" si="1"/>
        <v>0</v>
      </c>
      <c r="S18" s="3"/>
      <c r="T18" s="3"/>
      <c r="U18" s="3"/>
      <c r="V18" s="3"/>
      <c r="W18" s="3"/>
      <c r="X18" s="3"/>
    </row>
    <row r="19" spans="1:24" ht="54" customHeight="1" thickBot="1" x14ac:dyDescent="0.3">
      <c r="A19" s="8"/>
      <c r="B19" s="8"/>
      <c r="C19" s="8"/>
      <c r="D19" s="8"/>
      <c r="E19" s="8"/>
      <c r="F19" s="8"/>
      <c r="G19" s="8"/>
      <c r="H19" s="9"/>
      <c r="I19" s="21" t="s">
        <v>36</v>
      </c>
      <c r="J19" s="22" t="s">
        <v>38</v>
      </c>
      <c r="K19" s="23" t="s">
        <v>9</v>
      </c>
      <c r="L19" s="24">
        <v>190</v>
      </c>
      <c r="M19" s="23">
        <v>4</v>
      </c>
      <c r="N19" s="25">
        <f>4*0.125</f>
        <v>0.5</v>
      </c>
      <c r="O19" s="62" t="s">
        <v>37</v>
      </c>
      <c r="P19" s="53"/>
      <c r="Q19" s="25">
        <f t="shared" si="0"/>
        <v>0</v>
      </c>
      <c r="R19" s="26">
        <f t="shared" si="1"/>
        <v>0</v>
      </c>
      <c r="S19" s="3"/>
      <c r="T19" s="3"/>
      <c r="U19" s="3"/>
      <c r="V19" s="3"/>
      <c r="W19" s="3"/>
      <c r="X19" s="3"/>
    </row>
    <row r="20" spans="1:24" ht="45.75" thickBot="1" x14ac:dyDescent="0.3">
      <c r="A20" s="8"/>
      <c r="B20" s="8"/>
      <c r="C20" s="8"/>
      <c r="D20" s="8"/>
      <c r="E20" s="8"/>
      <c r="F20" s="8"/>
      <c r="G20" s="8"/>
      <c r="H20" s="9"/>
      <c r="I20" s="34" t="s">
        <v>39</v>
      </c>
      <c r="J20" s="28" t="s">
        <v>38</v>
      </c>
      <c r="K20" s="29" t="s">
        <v>40</v>
      </c>
      <c r="L20" s="30">
        <v>210</v>
      </c>
      <c r="M20" s="29">
        <v>4</v>
      </c>
      <c r="N20" s="31">
        <f>4*0.12</f>
        <v>0.48</v>
      </c>
      <c r="O20" s="63" t="s">
        <v>39</v>
      </c>
      <c r="P20" s="54"/>
      <c r="Q20" s="31">
        <f t="shared" si="0"/>
        <v>0</v>
      </c>
      <c r="R20" s="32">
        <f t="shared" si="1"/>
        <v>0</v>
      </c>
      <c r="S20" s="3"/>
      <c r="T20" s="3"/>
      <c r="U20" s="3"/>
      <c r="V20" s="3"/>
      <c r="W20" s="3"/>
      <c r="X20" s="3"/>
    </row>
    <row r="21" spans="1:24" ht="57.75" customHeight="1" thickBot="1" x14ac:dyDescent="0.3">
      <c r="A21" s="8"/>
      <c r="B21" s="8"/>
      <c r="C21" s="8"/>
      <c r="D21" s="8"/>
      <c r="E21" s="8"/>
      <c r="F21" s="8"/>
      <c r="G21" s="8"/>
      <c r="H21" s="9"/>
      <c r="I21" s="21" t="s">
        <v>41</v>
      </c>
      <c r="J21" s="22" t="s">
        <v>33</v>
      </c>
      <c r="K21" s="23" t="s">
        <v>9</v>
      </c>
      <c r="L21" s="24">
        <v>160</v>
      </c>
      <c r="M21" s="23">
        <v>4</v>
      </c>
      <c r="N21" s="25">
        <f>4*0.1</f>
        <v>0.4</v>
      </c>
      <c r="O21" s="62" t="s">
        <v>42</v>
      </c>
      <c r="P21" s="53"/>
      <c r="Q21" s="25">
        <f t="shared" si="0"/>
        <v>0</v>
      </c>
      <c r="R21" s="26">
        <f t="shared" si="1"/>
        <v>0</v>
      </c>
      <c r="S21" s="3"/>
      <c r="T21" s="3"/>
      <c r="U21" s="3"/>
      <c r="V21" s="3"/>
      <c r="W21" s="3"/>
      <c r="X21" s="3"/>
    </row>
    <row r="22" spans="1:24" ht="45.75" customHeight="1" thickBot="1" x14ac:dyDescent="0.3">
      <c r="A22" s="8"/>
      <c r="B22" s="8"/>
      <c r="C22" s="8"/>
      <c r="D22" s="8"/>
      <c r="E22" s="8"/>
      <c r="F22" s="8"/>
      <c r="G22" s="8"/>
      <c r="H22" s="9"/>
      <c r="I22" s="27" t="s">
        <v>43</v>
      </c>
      <c r="J22" s="28" t="s">
        <v>44</v>
      </c>
      <c r="K22" s="29" t="s">
        <v>9</v>
      </c>
      <c r="L22" s="30">
        <v>200</v>
      </c>
      <c r="M22" s="29">
        <v>4</v>
      </c>
      <c r="N22" s="31">
        <f>4*0.1</f>
        <v>0.4</v>
      </c>
      <c r="O22" s="63" t="s">
        <v>45</v>
      </c>
      <c r="P22" s="54"/>
      <c r="Q22" s="31">
        <f t="shared" si="0"/>
        <v>0</v>
      </c>
      <c r="R22" s="32">
        <f t="shared" si="1"/>
        <v>0</v>
      </c>
      <c r="S22" s="3"/>
      <c r="T22" s="3"/>
      <c r="U22" s="3"/>
      <c r="V22" s="3"/>
      <c r="W22" s="3"/>
      <c r="X22" s="3"/>
    </row>
    <row r="23" spans="1:24" ht="48.75" customHeight="1" thickBot="1" x14ac:dyDescent="0.3">
      <c r="A23" s="8"/>
      <c r="B23" s="8"/>
      <c r="C23" s="8"/>
      <c r="D23" s="8"/>
      <c r="E23" s="8"/>
      <c r="F23" s="8"/>
      <c r="G23" s="8"/>
      <c r="H23" s="9"/>
      <c r="I23" s="21" t="s">
        <v>46</v>
      </c>
      <c r="J23" s="22" t="s">
        <v>47</v>
      </c>
      <c r="K23" s="23" t="s">
        <v>40</v>
      </c>
      <c r="L23" s="24">
        <v>250</v>
      </c>
      <c r="M23" s="23">
        <v>4</v>
      </c>
      <c r="N23" s="25">
        <f>4*0.11</f>
        <v>0.44</v>
      </c>
      <c r="O23" s="62" t="s">
        <v>48</v>
      </c>
      <c r="P23" s="53"/>
      <c r="Q23" s="25">
        <f t="shared" si="0"/>
        <v>0</v>
      </c>
      <c r="R23" s="26">
        <f t="shared" si="1"/>
        <v>0</v>
      </c>
      <c r="S23" s="3"/>
      <c r="T23" s="3"/>
      <c r="U23" s="3"/>
      <c r="V23" s="3"/>
      <c r="W23" s="3"/>
      <c r="X23" s="3"/>
    </row>
    <row r="24" spans="1:24" ht="74.25" customHeight="1" thickBot="1" x14ac:dyDescent="0.3">
      <c r="A24" s="35"/>
      <c r="B24" s="35"/>
      <c r="C24" s="35"/>
      <c r="D24" s="35"/>
      <c r="E24" s="35"/>
      <c r="F24" s="35"/>
      <c r="G24" s="35"/>
      <c r="H24" s="36"/>
      <c r="I24" s="37" t="s">
        <v>49</v>
      </c>
      <c r="J24" s="38" t="s">
        <v>50</v>
      </c>
      <c r="K24" s="39" t="s">
        <v>51</v>
      </c>
      <c r="L24" s="40">
        <v>170</v>
      </c>
      <c r="M24" s="39">
        <v>4</v>
      </c>
      <c r="N24" s="41">
        <f>4*0.25</f>
        <v>1</v>
      </c>
      <c r="O24" s="64" t="s">
        <v>53</v>
      </c>
      <c r="P24" s="55"/>
      <c r="Q24" s="41">
        <f t="shared" si="0"/>
        <v>0</v>
      </c>
      <c r="R24" s="42">
        <f t="shared" si="1"/>
        <v>0</v>
      </c>
      <c r="S24" s="3"/>
      <c r="T24" s="3"/>
      <c r="U24" s="3"/>
      <c r="V24" s="3"/>
      <c r="W24" s="3"/>
      <c r="X24" s="3"/>
    </row>
    <row r="25" spans="1:24" ht="23.25" x14ac:dyDescent="0.35">
      <c r="A25" s="43"/>
      <c r="B25" s="43"/>
      <c r="C25" s="43"/>
      <c r="D25" s="43"/>
      <c r="E25" s="43"/>
      <c r="F25" s="43"/>
      <c r="G25" s="43"/>
      <c r="H25" s="43"/>
      <c r="I25" s="50" t="s">
        <v>65</v>
      </c>
      <c r="J25" s="44"/>
      <c r="K25" s="44"/>
      <c r="L25" s="45"/>
      <c r="M25" s="44"/>
      <c r="N25" s="46"/>
      <c r="O25" s="44"/>
      <c r="P25" s="48" t="s">
        <v>54</v>
      </c>
      <c r="Q25" s="59">
        <f>SUM(Q7:Q24)</f>
        <v>0</v>
      </c>
      <c r="R25" s="47" t="s">
        <v>55</v>
      </c>
      <c r="S25" s="3"/>
      <c r="T25" s="3"/>
      <c r="U25" s="3"/>
      <c r="V25" s="3"/>
      <c r="W25" s="3"/>
      <c r="X25" s="3"/>
    </row>
    <row r="26" spans="1:24" ht="23.2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M26" s="43"/>
      <c r="N26" s="57"/>
      <c r="O26" s="48" t="s">
        <v>66</v>
      </c>
      <c r="P26" s="58">
        <f>P7*M7+P8*M8+P9*M9+P10*M10+P11*M11+P12*M12+P13*M13+P14*M14+P15*M15+P16*M16+P17*M17+P18*M18+P19*M19+P20*M20+P21*M21+P22*M22+P23*M23+P24*M24</f>
        <v>0</v>
      </c>
      <c r="Q26" s="57" t="s">
        <v>73</v>
      </c>
      <c r="R26" s="49">
        <f>SUM(R7:R24)</f>
        <v>0</v>
      </c>
      <c r="S26" s="3"/>
      <c r="T26" s="3"/>
      <c r="U26" s="3"/>
      <c r="V26" s="3"/>
      <c r="W26" s="3"/>
      <c r="X26" s="3"/>
    </row>
    <row r="27" spans="1:24" x14ac:dyDescent="0.25">
      <c r="A27" s="6"/>
      <c r="B27" s="6"/>
      <c r="C27" s="6"/>
      <c r="D27" s="6"/>
      <c r="E27" s="6"/>
      <c r="F27" s="6"/>
      <c r="G27" s="6"/>
      <c r="H27" s="6"/>
      <c r="I27" s="6"/>
      <c r="J27" s="56"/>
      <c r="K27" s="6"/>
      <c r="L27" s="6"/>
      <c r="M27" s="6"/>
      <c r="N27" s="6"/>
      <c r="O27" s="6"/>
      <c r="P27" s="6"/>
      <c r="Q27" s="6"/>
      <c r="R27" s="6"/>
      <c r="S27" s="3"/>
      <c r="T27" s="3"/>
      <c r="U27" s="3"/>
      <c r="V27" s="3"/>
      <c r="W27" s="3"/>
      <c r="X27" s="3"/>
    </row>
    <row r="28" spans="1:2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3"/>
      <c r="T28" s="3"/>
      <c r="U28" s="3"/>
      <c r="V28" s="3"/>
      <c r="W28" s="3"/>
      <c r="X28" s="3"/>
    </row>
    <row r="29" spans="1:2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3"/>
      <c r="T29" s="3"/>
      <c r="U29" s="3"/>
      <c r="V29" s="3"/>
      <c r="W29" s="3"/>
      <c r="X29" s="3"/>
    </row>
    <row r="30" spans="1:24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6"/>
      <c r="M30" s="6"/>
      <c r="N30" s="6"/>
      <c r="O30" s="6"/>
      <c r="P30" s="6"/>
      <c r="Q30" s="6"/>
      <c r="R30" s="6"/>
      <c r="S30" s="3"/>
      <c r="T30" s="3"/>
      <c r="U30" s="3"/>
      <c r="V30" s="3"/>
      <c r="W30" s="3"/>
      <c r="X30" s="3"/>
    </row>
    <row r="31" spans="1:24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3"/>
      <c r="T31" s="3"/>
      <c r="U31" s="3"/>
      <c r="V31" s="3"/>
      <c r="W31" s="3"/>
      <c r="X31" s="3"/>
    </row>
    <row r="32" spans="1:24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3"/>
      <c r="T32" s="3"/>
      <c r="U32" s="3"/>
      <c r="V32" s="3"/>
      <c r="W32" s="3"/>
      <c r="X32" s="3"/>
    </row>
    <row r="33" spans="1:2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3"/>
      <c r="T33" s="3"/>
      <c r="U33" s="3"/>
      <c r="V33" s="3"/>
      <c r="W33" s="3"/>
      <c r="X33" s="3"/>
    </row>
    <row r="34" spans="1:24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3"/>
      <c r="T34" s="3"/>
      <c r="U34" s="3"/>
      <c r="V34" s="3"/>
      <c r="W34" s="3"/>
      <c r="X34" s="3"/>
    </row>
    <row r="35" spans="1:24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3"/>
      <c r="T35" s="3"/>
      <c r="U35" s="3"/>
      <c r="V35" s="3"/>
      <c r="W35" s="3"/>
      <c r="X35" s="3"/>
    </row>
    <row r="36" spans="1:24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3"/>
      <c r="T36" s="3"/>
      <c r="U36" s="3"/>
      <c r="V36" s="3"/>
      <c r="W36" s="3"/>
      <c r="X36" s="3"/>
    </row>
    <row r="37" spans="1:24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3"/>
      <c r="T37" s="3"/>
      <c r="U37" s="3"/>
      <c r="V37" s="3"/>
      <c r="W37" s="3"/>
      <c r="X37" s="3"/>
    </row>
    <row r="38" spans="1:24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3"/>
      <c r="T38" s="3"/>
      <c r="U38" s="3"/>
      <c r="V38" s="3"/>
      <c r="W38" s="3"/>
      <c r="X38" s="3"/>
    </row>
    <row r="39" spans="1:24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3"/>
      <c r="T39" s="3"/>
      <c r="U39" s="3"/>
      <c r="V39" s="3"/>
      <c r="W39" s="3"/>
      <c r="X39" s="3"/>
    </row>
    <row r="40" spans="1:24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3"/>
      <c r="T40" s="3"/>
      <c r="U40" s="3"/>
      <c r="V40" s="3"/>
      <c r="W40" s="3"/>
      <c r="X40" s="3"/>
    </row>
    <row r="41" spans="1:24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3"/>
      <c r="T41" s="3"/>
      <c r="U41" s="3"/>
      <c r="V41" s="3"/>
      <c r="W41" s="3"/>
      <c r="X41" s="3"/>
    </row>
    <row r="42" spans="1:24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3"/>
      <c r="T42" s="3"/>
      <c r="U42" s="3"/>
      <c r="V42" s="3"/>
      <c r="W42" s="3"/>
      <c r="X42" s="3"/>
    </row>
    <row r="43" spans="1:24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3"/>
      <c r="T43" s="3"/>
      <c r="U43" s="3"/>
      <c r="V43" s="3"/>
      <c r="W43" s="3"/>
      <c r="X43" s="3"/>
    </row>
    <row r="44" spans="1:24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3"/>
      <c r="T44" s="3"/>
      <c r="U44" s="3"/>
      <c r="V44" s="3"/>
      <c r="W44" s="3"/>
      <c r="X44" s="3"/>
    </row>
    <row r="45" spans="1:24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3"/>
      <c r="T45" s="3"/>
      <c r="U45" s="3"/>
      <c r="V45" s="3"/>
      <c r="W45" s="3"/>
      <c r="X45" s="3"/>
    </row>
    <row r="46" spans="1:24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3"/>
      <c r="T46" s="3"/>
      <c r="U46" s="3"/>
      <c r="V46" s="3"/>
      <c r="W46" s="3"/>
      <c r="X46" s="3"/>
    </row>
    <row r="47" spans="1:24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3"/>
      <c r="T47" s="3"/>
      <c r="U47" s="3"/>
      <c r="V47" s="3"/>
      <c r="W47" s="3"/>
      <c r="X47" s="3"/>
    </row>
    <row r="48" spans="1:24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3"/>
      <c r="T48" s="3"/>
      <c r="U48" s="3"/>
      <c r="V48" s="3"/>
      <c r="W48" s="3"/>
      <c r="X48" s="3"/>
    </row>
    <row r="49" spans="1:24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3"/>
      <c r="T49" s="3"/>
      <c r="U49" s="3"/>
      <c r="V49" s="3"/>
      <c r="W49" s="3"/>
      <c r="X49" s="3"/>
    </row>
    <row r="50" spans="1:24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3"/>
      <c r="T50" s="3"/>
      <c r="U50" s="3"/>
      <c r="V50" s="3"/>
      <c r="W50" s="3"/>
      <c r="X50" s="3"/>
    </row>
    <row r="51" spans="1:24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3"/>
      <c r="T51" s="3"/>
      <c r="U51" s="3"/>
      <c r="V51" s="3"/>
      <c r="W51" s="3"/>
      <c r="X51" s="3"/>
    </row>
    <row r="52" spans="1:24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3"/>
      <c r="T52" s="3"/>
      <c r="U52" s="3"/>
      <c r="V52" s="3"/>
      <c r="W52" s="3"/>
      <c r="X52" s="3"/>
    </row>
    <row r="53" spans="1:24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3"/>
      <c r="T53" s="3"/>
      <c r="U53" s="3"/>
      <c r="V53" s="3"/>
      <c r="W53" s="3"/>
      <c r="X53" s="3"/>
    </row>
    <row r="54" spans="1:24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3"/>
      <c r="T54" s="3"/>
      <c r="U54" s="3"/>
      <c r="V54" s="3"/>
      <c r="W54" s="3"/>
      <c r="X54" s="3"/>
    </row>
    <row r="55" spans="1:24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3"/>
      <c r="T55" s="3"/>
      <c r="U55" s="3"/>
      <c r="V55" s="3"/>
      <c r="W55" s="3"/>
      <c r="X55" s="3"/>
    </row>
    <row r="56" spans="1:24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3"/>
      <c r="T56" s="3"/>
      <c r="U56" s="3"/>
      <c r="V56" s="3"/>
      <c r="W56" s="3"/>
      <c r="X56" s="3"/>
    </row>
    <row r="57" spans="1:24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3"/>
      <c r="T57" s="3"/>
      <c r="U57" s="3"/>
      <c r="V57" s="3"/>
      <c r="W57" s="3"/>
      <c r="X57" s="3"/>
    </row>
    <row r="58" spans="1:2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</sheetData>
  <sheetProtection password="ED3D" sheet="1" objects="1" scenarios="1"/>
  <mergeCells count="14">
    <mergeCell ref="O4:P4"/>
    <mergeCell ref="L5:L6"/>
    <mergeCell ref="I4:N4"/>
    <mergeCell ref="I1:R3"/>
    <mergeCell ref="Q4:R4"/>
    <mergeCell ref="P5:P6"/>
    <mergeCell ref="R5:R6"/>
    <mergeCell ref="Q5:Q6"/>
    <mergeCell ref="M5:M6"/>
    <mergeCell ref="I5:I6"/>
    <mergeCell ref="J5:J6"/>
    <mergeCell ref="K5:K6"/>
    <mergeCell ref="O5:O6"/>
    <mergeCell ref="N5:N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2013-12-12T15:10:19Z</dcterms:modified>
</cp:coreProperties>
</file>