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НОВЫЕ СТОКИ\СТОКИ осень-зима\1.ЖЕН.СТОКИ\"/>
    </mc:Choice>
  </mc:AlternateContent>
  <xr:revisionPtr revIDLastSave="0" documentId="13_ncr:1_{54899B66-6155-4A1B-A586-2AC6CE1C5795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roducts Buyer Use" sheetId="1" r:id="rId1"/>
    <sheet name="Report" sheetId="2" r:id="rId2"/>
  </sheets>
  <definedNames>
    <definedName name="_xlnm._FilterDatabase" localSheetId="0" hidden="1">'Products Buyer Use'!$A$5:$Q$200</definedName>
  </definedNames>
  <calcPr calcId="181029"/>
  <pivotCaches>
    <pivotCache cacheId="2" r:id="rId3"/>
  </pivotCaches>
</workbook>
</file>

<file path=xl/calcChain.xml><?xml version="1.0" encoding="utf-8"?>
<calcChain xmlns="http://schemas.openxmlformats.org/spreadsheetml/2006/main">
  <c r="W200" i="1" l="1"/>
  <c r="V200" i="1"/>
  <c r="U200" i="1"/>
  <c r="W199" i="1"/>
  <c r="V199" i="1"/>
  <c r="U199" i="1"/>
  <c r="L199" i="1"/>
  <c r="W198" i="1"/>
  <c r="V198" i="1"/>
  <c r="U198" i="1"/>
  <c r="L198" i="1"/>
  <c r="W197" i="1"/>
  <c r="V197" i="1"/>
  <c r="U197" i="1"/>
  <c r="W196" i="1"/>
  <c r="V196" i="1"/>
  <c r="U196" i="1"/>
  <c r="L196" i="1"/>
  <c r="W195" i="1"/>
  <c r="V195" i="1"/>
  <c r="U195" i="1"/>
  <c r="W194" i="1"/>
  <c r="V194" i="1"/>
  <c r="U194" i="1"/>
  <c r="W193" i="1"/>
  <c r="V193" i="1"/>
  <c r="U193" i="1"/>
  <c r="W192" i="1"/>
  <c r="V192" i="1"/>
  <c r="U192" i="1"/>
  <c r="L192" i="1"/>
  <c r="W191" i="1"/>
  <c r="V191" i="1"/>
  <c r="U191" i="1"/>
  <c r="W190" i="1"/>
  <c r="V190" i="1"/>
  <c r="U190" i="1"/>
  <c r="L190" i="1"/>
  <c r="W189" i="1"/>
  <c r="V189" i="1"/>
  <c r="U189" i="1"/>
  <c r="L189" i="1"/>
  <c r="W188" i="1"/>
  <c r="V188" i="1"/>
  <c r="U188" i="1"/>
  <c r="L188" i="1"/>
  <c r="W187" i="1"/>
  <c r="V187" i="1"/>
  <c r="U187" i="1"/>
  <c r="L187" i="1"/>
  <c r="W186" i="1"/>
  <c r="V186" i="1"/>
  <c r="U186" i="1"/>
  <c r="W185" i="1"/>
  <c r="V185" i="1"/>
  <c r="U185" i="1"/>
  <c r="L185" i="1"/>
  <c r="W184" i="1"/>
  <c r="V184" i="1"/>
  <c r="U184" i="1"/>
  <c r="L184" i="1"/>
  <c r="W183" i="1"/>
  <c r="V183" i="1"/>
  <c r="U183" i="1"/>
  <c r="L183" i="1"/>
  <c r="W182" i="1"/>
  <c r="V182" i="1"/>
  <c r="U182" i="1"/>
  <c r="L182" i="1"/>
  <c r="W181" i="1"/>
  <c r="V181" i="1"/>
  <c r="U181" i="1"/>
  <c r="W180" i="1"/>
  <c r="V180" i="1"/>
  <c r="U180" i="1"/>
  <c r="W179" i="1"/>
  <c r="V179" i="1"/>
  <c r="U179" i="1"/>
  <c r="W178" i="1"/>
  <c r="V178" i="1"/>
  <c r="U178" i="1"/>
  <c r="W177" i="1"/>
  <c r="V177" i="1"/>
  <c r="U177" i="1"/>
  <c r="L177" i="1"/>
  <c r="W176" i="1"/>
  <c r="V176" i="1"/>
  <c r="U176" i="1"/>
  <c r="W175" i="1"/>
  <c r="V175" i="1"/>
  <c r="U175" i="1"/>
  <c r="L175" i="1"/>
  <c r="W174" i="1"/>
  <c r="V174" i="1"/>
  <c r="U174" i="1"/>
  <c r="L174" i="1"/>
  <c r="W173" i="1"/>
  <c r="V173" i="1"/>
  <c r="U173" i="1"/>
  <c r="L173" i="1"/>
  <c r="W172" i="1"/>
  <c r="V172" i="1"/>
  <c r="U172" i="1"/>
  <c r="W171" i="1"/>
  <c r="V171" i="1"/>
  <c r="U171" i="1"/>
  <c r="L171" i="1"/>
  <c r="W170" i="1"/>
  <c r="V170" i="1"/>
  <c r="U170" i="1"/>
  <c r="L170" i="1"/>
  <c r="W169" i="1"/>
  <c r="V169" i="1"/>
  <c r="U169" i="1"/>
  <c r="L169" i="1"/>
  <c r="W168" i="1"/>
  <c r="V168" i="1"/>
  <c r="U168" i="1"/>
  <c r="W167" i="1"/>
  <c r="V167" i="1"/>
  <c r="U167" i="1"/>
  <c r="W166" i="1"/>
  <c r="V166" i="1"/>
  <c r="U166" i="1"/>
  <c r="L166" i="1"/>
  <c r="W165" i="1"/>
  <c r="V165" i="1"/>
  <c r="U165" i="1"/>
  <c r="L165" i="1"/>
  <c r="W164" i="1"/>
  <c r="V164" i="1"/>
  <c r="U164" i="1"/>
  <c r="L164" i="1"/>
  <c r="W163" i="1"/>
  <c r="V163" i="1"/>
  <c r="U163" i="1"/>
  <c r="W162" i="1"/>
  <c r="V162" i="1"/>
  <c r="U162" i="1"/>
  <c r="L162" i="1"/>
  <c r="W161" i="1"/>
  <c r="V161" i="1"/>
  <c r="U161" i="1"/>
  <c r="W160" i="1"/>
  <c r="V160" i="1"/>
  <c r="U160" i="1"/>
  <c r="L160" i="1"/>
  <c r="W159" i="1"/>
  <c r="V159" i="1"/>
  <c r="U159" i="1"/>
  <c r="L159" i="1"/>
  <c r="W158" i="1"/>
  <c r="V158" i="1"/>
  <c r="U158" i="1"/>
  <c r="L158" i="1"/>
  <c r="W157" i="1"/>
  <c r="V157" i="1"/>
  <c r="U157" i="1"/>
  <c r="L157" i="1"/>
  <c r="W156" i="1"/>
  <c r="V156" i="1"/>
  <c r="U156" i="1"/>
  <c r="L156" i="1"/>
  <c r="W155" i="1"/>
  <c r="V155" i="1"/>
  <c r="U155" i="1"/>
  <c r="W154" i="1"/>
  <c r="V154" i="1"/>
  <c r="U154" i="1"/>
  <c r="L154" i="1"/>
  <c r="W153" i="1"/>
  <c r="V153" i="1"/>
  <c r="U153" i="1"/>
  <c r="W152" i="1"/>
  <c r="V152" i="1"/>
  <c r="U152" i="1"/>
  <c r="W151" i="1"/>
  <c r="V151" i="1"/>
  <c r="U151" i="1"/>
  <c r="L151" i="1"/>
  <c r="W150" i="1"/>
  <c r="V150" i="1"/>
  <c r="U150" i="1"/>
  <c r="W149" i="1"/>
  <c r="V149" i="1"/>
  <c r="U149" i="1"/>
  <c r="W148" i="1"/>
  <c r="V148" i="1"/>
  <c r="U148" i="1"/>
  <c r="L148" i="1"/>
  <c r="W147" i="1"/>
  <c r="V147" i="1"/>
  <c r="U147" i="1"/>
  <c r="W146" i="1"/>
  <c r="V146" i="1"/>
  <c r="U146" i="1"/>
  <c r="W145" i="1"/>
  <c r="V145" i="1"/>
  <c r="U145" i="1"/>
  <c r="L145" i="1"/>
  <c r="W144" i="1"/>
  <c r="V144" i="1"/>
  <c r="U144" i="1"/>
  <c r="W143" i="1"/>
  <c r="V143" i="1"/>
  <c r="U143" i="1"/>
  <c r="L143" i="1"/>
  <c r="W142" i="1"/>
  <c r="V142" i="1"/>
  <c r="U142" i="1"/>
  <c r="W141" i="1"/>
  <c r="V141" i="1"/>
  <c r="U141" i="1"/>
  <c r="W140" i="1"/>
  <c r="V140" i="1"/>
  <c r="U140" i="1"/>
  <c r="L140" i="1"/>
  <c r="W139" i="1"/>
  <c r="V139" i="1"/>
  <c r="U139" i="1"/>
  <c r="W138" i="1"/>
  <c r="V138" i="1"/>
  <c r="U138" i="1"/>
  <c r="L138" i="1"/>
  <c r="W137" i="1"/>
  <c r="V137" i="1"/>
  <c r="U137" i="1"/>
  <c r="L137" i="1"/>
  <c r="W136" i="1"/>
  <c r="V136" i="1"/>
  <c r="U136" i="1"/>
  <c r="L136" i="1"/>
  <c r="W135" i="1"/>
  <c r="V135" i="1"/>
  <c r="U135" i="1"/>
  <c r="L135" i="1"/>
  <c r="W134" i="1"/>
  <c r="V134" i="1"/>
  <c r="U134" i="1"/>
  <c r="L134" i="1"/>
  <c r="W133" i="1"/>
  <c r="V133" i="1"/>
  <c r="U133" i="1"/>
  <c r="L133" i="1"/>
  <c r="W132" i="1"/>
  <c r="V132" i="1"/>
  <c r="U132" i="1"/>
  <c r="L132" i="1"/>
  <c r="W131" i="1"/>
  <c r="V131" i="1"/>
  <c r="U131" i="1"/>
  <c r="W130" i="1"/>
  <c r="V130" i="1"/>
  <c r="U130" i="1"/>
  <c r="W129" i="1"/>
  <c r="V129" i="1"/>
  <c r="U129" i="1"/>
  <c r="W128" i="1"/>
  <c r="V128" i="1"/>
  <c r="U128" i="1"/>
  <c r="L128" i="1"/>
  <c r="W127" i="1"/>
  <c r="V127" i="1"/>
  <c r="U127" i="1"/>
  <c r="W126" i="1"/>
  <c r="V126" i="1"/>
  <c r="U126" i="1"/>
  <c r="W125" i="1"/>
  <c r="V125" i="1"/>
  <c r="U125" i="1"/>
  <c r="L125" i="1"/>
  <c r="W124" i="1"/>
  <c r="V124" i="1"/>
  <c r="U124" i="1"/>
  <c r="L124" i="1"/>
  <c r="W123" i="1"/>
  <c r="V123" i="1"/>
  <c r="U123" i="1"/>
  <c r="L123" i="1"/>
  <c r="W122" i="1"/>
  <c r="V122" i="1"/>
  <c r="U122" i="1"/>
  <c r="L122" i="1"/>
  <c r="W121" i="1"/>
  <c r="V121" i="1"/>
  <c r="U121" i="1"/>
  <c r="W120" i="1"/>
  <c r="V120" i="1"/>
  <c r="U120" i="1"/>
  <c r="W119" i="1"/>
  <c r="V119" i="1"/>
  <c r="U119" i="1"/>
  <c r="L119" i="1"/>
  <c r="W118" i="1"/>
  <c r="V118" i="1"/>
  <c r="U118" i="1"/>
  <c r="W117" i="1"/>
  <c r="V117" i="1"/>
  <c r="U117" i="1"/>
  <c r="L117" i="1"/>
  <c r="W116" i="1"/>
  <c r="V116" i="1"/>
  <c r="U116" i="1"/>
  <c r="L116" i="1"/>
  <c r="W115" i="1"/>
  <c r="V115" i="1"/>
  <c r="U115" i="1"/>
  <c r="L115" i="1"/>
  <c r="W114" i="1"/>
  <c r="V114" i="1"/>
  <c r="U114" i="1"/>
  <c r="L114" i="1"/>
  <c r="W113" i="1"/>
  <c r="V113" i="1"/>
  <c r="U113" i="1"/>
  <c r="L113" i="1"/>
  <c r="W112" i="1"/>
  <c r="V112" i="1"/>
  <c r="U112" i="1"/>
  <c r="L112" i="1"/>
  <c r="W111" i="1"/>
  <c r="V111" i="1"/>
  <c r="U111" i="1"/>
  <c r="L111" i="1"/>
  <c r="W110" i="1"/>
  <c r="V110" i="1"/>
  <c r="U110" i="1"/>
  <c r="L110" i="1"/>
  <c r="W109" i="1"/>
  <c r="V109" i="1"/>
  <c r="U109" i="1"/>
  <c r="W108" i="1"/>
  <c r="V108" i="1"/>
  <c r="U108" i="1"/>
  <c r="W107" i="1"/>
  <c r="V107" i="1"/>
  <c r="U107" i="1"/>
  <c r="L107" i="1"/>
  <c r="W106" i="1"/>
  <c r="V106" i="1"/>
  <c r="U106" i="1"/>
  <c r="W105" i="1"/>
  <c r="V105" i="1"/>
  <c r="U105" i="1"/>
  <c r="L105" i="1"/>
  <c r="W104" i="1"/>
  <c r="V104" i="1"/>
  <c r="U104" i="1"/>
  <c r="L104" i="1"/>
  <c r="W103" i="1"/>
  <c r="V103" i="1"/>
  <c r="U103" i="1"/>
  <c r="W102" i="1"/>
  <c r="V102" i="1"/>
  <c r="U102" i="1"/>
  <c r="L102" i="1"/>
  <c r="W101" i="1"/>
  <c r="V101" i="1"/>
  <c r="U101" i="1"/>
  <c r="W100" i="1"/>
  <c r="V100" i="1"/>
  <c r="U100" i="1"/>
  <c r="L100" i="1"/>
  <c r="W99" i="1"/>
  <c r="V99" i="1"/>
  <c r="U99" i="1"/>
  <c r="W98" i="1"/>
  <c r="V98" i="1"/>
  <c r="U98" i="1"/>
  <c r="L98" i="1"/>
  <c r="W97" i="1"/>
  <c r="V97" i="1"/>
  <c r="U97" i="1"/>
  <c r="W96" i="1"/>
  <c r="V96" i="1"/>
  <c r="U96" i="1"/>
  <c r="L96" i="1"/>
  <c r="W95" i="1"/>
  <c r="V95" i="1"/>
  <c r="U95" i="1"/>
  <c r="W94" i="1"/>
  <c r="V94" i="1"/>
  <c r="U94" i="1"/>
  <c r="L94" i="1"/>
  <c r="W93" i="1"/>
  <c r="V93" i="1"/>
  <c r="U93" i="1"/>
  <c r="L93" i="1"/>
  <c r="W92" i="1"/>
  <c r="V92" i="1"/>
  <c r="U92" i="1"/>
  <c r="L92" i="1"/>
  <c r="W91" i="1"/>
  <c r="V91" i="1"/>
  <c r="U91" i="1"/>
  <c r="L91" i="1"/>
  <c r="W90" i="1"/>
  <c r="V90" i="1"/>
  <c r="U90" i="1"/>
  <c r="W89" i="1"/>
  <c r="V89" i="1"/>
  <c r="U89" i="1"/>
  <c r="W88" i="1"/>
  <c r="V88" i="1"/>
  <c r="U88" i="1"/>
  <c r="L88" i="1"/>
  <c r="W87" i="1"/>
  <c r="V87" i="1"/>
  <c r="U87" i="1"/>
  <c r="W86" i="1"/>
  <c r="V86" i="1"/>
  <c r="U86" i="1"/>
  <c r="L86" i="1"/>
  <c r="W85" i="1"/>
  <c r="V85" i="1"/>
  <c r="U85" i="1"/>
  <c r="L85" i="1"/>
  <c r="W84" i="1"/>
  <c r="V84" i="1"/>
  <c r="U84" i="1"/>
  <c r="L84" i="1"/>
  <c r="W83" i="1"/>
  <c r="V83" i="1"/>
  <c r="U83" i="1"/>
  <c r="W82" i="1"/>
  <c r="V82" i="1"/>
  <c r="U82" i="1"/>
  <c r="L82" i="1"/>
  <c r="W81" i="1"/>
  <c r="V81" i="1"/>
  <c r="U81" i="1"/>
  <c r="W80" i="1"/>
  <c r="V80" i="1"/>
  <c r="U80" i="1"/>
  <c r="L80" i="1"/>
  <c r="W79" i="1"/>
  <c r="V79" i="1"/>
  <c r="U79" i="1"/>
  <c r="L79" i="1"/>
  <c r="W78" i="1"/>
  <c r="V78" i="1"/>
  <c r="U78" i="1"/>
  <c r="L78" i="1"/>
  <c r="W77" i="1"/>
  <c r="V77" i="1"/>
  <c r="U77" i="1"/>
  <c r="L77" i="1"/>
  <c r="W76" i="1"/>
  <c r="V76" i="1"/>
  <c r="U76" i="1"/>
  <c r="L76" i="1"/>
  <c r="W75" i="1"/>
  <c r="V75" i="1"/>
  <c r="U75" i="1"/>
  <c r="W74" i="1"/>
  <c r="V74" i="1"/>
  <c r="U74" i="1"/>
  <c r="W73" i="1"/>
  <c r="V73" i="1"/>
  <c r="U73" i="1"/>
  <c r="L73" i="1"/>
  <c r="W72" i="1"/>
  <c r="V72" i="1"/>
  <c r="U72" i="1"/>
  <c r="W71" i="1"/>
  <c r="V71" i="1"/>
  <c r="U71" i="1"/>
  <c r="L71" i="1"/>
  <c r="W70" i="1"/>
  <c r="V70" i="1"/>
  <c r="U70" i="1"/>
  <c r="W69" i="1"/>
  <c r="V69" i="1"/>
  <c r="U69" i="1"/>
  <c r="W68" i="1"/>
  <c r="V68" i="1"/>
  <c r="U68" i="1"/>
  <c r="L68" i="1"/>
  <c r="W67" i="1"/>
  <c r="V67" i="1"/>
  <c r="U67" i="1"/>
  <c r="W66" i="1"/>
  <c r="V66" i="1"/>
  <c r="U66" i="1"/>
  <c r="W65" i="1"/>
  <c r="V65" i="1"/>
  <c r="U65" i="1"/>
  <c r="L65" i="1"/>
  <c r="W64" i="1"/>
  <c r="V64" i="1"/>
  <c r="U64" i="1"/>
  <c r="W63" i="1"/>
  <c r="V63" i="1"/>
  <c r="U63" i="1"/>
  <c r="L63" i="1"/>
  <c r="W62" i="1"/>
  <c r="V62" i="1"/>
  <c r="U62" i="1"/>
  <c r="W61" i="1"/>
  <c r="V61" i="1"/>
  <c r="U61" i="1"/>
  <c r="W60" i="1"/>
  <c r="V60" i="1"/>
  <c r="U60" i="1"/>
  <c r="L60" i="1"/>
  <c r="W59" i="1"/>
  <c r="V59" i="1"/>
  <c r="U59" i="1"/>
  <c r="L59" i="1"/>
  <c r="W58" i="1"/>
  <c r="V58" i="1"/>
  <c r="U58" i="1"/>
  <c r="W57" i="1"/>
  <c r="V57" i="1"/>
  <c r="U57" i="1"/>
  <c r="W56" i="1"/>
  <c r="V56" i="1"/>
  <c r="U56" i="1"/>
  <c r="L56" i="1"/>
  <c r="W55" i="1"/>
  <c r="V55" i="1"/>
  <c r="U55" i="1"/>
  <c r="L55" i="1"/>
  <c r="W54" i="1"/>
  <c r="V54" i="1"/>
  <c r="U54" i="1"/>
  <c r="W53" i="1"/>
  <c r="V53" i="1"/>
  <c r="U53" i="1"/>
  <c r="W52" i="1"/>
  <c r="V52" i="1"/>
  <c r="U52" i="1"/>
  <c r="L52" i="1"/>
  <c r="W51" i="1"/>
  <c r="V51" i="1"/>
  <c r="U51" i="1"/>
  <c r="W50" i="1"/>
  <c r="V50" i="1"/>
  <c r="U50" i="1"/>
  <c r="L50" i="1"/>
  <c r="W49" i="1"/>
  <c r="V49" i="1"/>
  <c r="U49" i="1"/>
  <c r="W48" i="1"/>
  <c r="V48" i="1"/>
  <c r="U48" i="1"/>
  <c r="L48" i="1"/>
  <c r="W47" i="1"/>
  <c r="V47" i="1"/>
  <c r="U47" i="1"/>
  <c r="W46" i="1"/>
  <c r="V46" i="1"/>
  <c r="U46" i="1"/>
  <c r="L46" i="1"/>
  <c r="W45" i="1"/>
  <c r="V45" i="1"/>
  <c r="U45" i="1"/>
  <c r="W44" i="1"/>
  <c r="V44" i="1"/>
  <c r="U44" i="1"/>
  <c r="L44" i="1"/>
  <c r="W43" i="1"/>
  <c r="V43" i="1"/>
  <c r="U43" i="1"/>
  <c r="W42" i="1"/>
  <c r="V42" i="1"/>
  <c r="U42" i="1"/>
  <c r="L42" i="1"/>
  <c r="W41" i="1"/>
  <c r="V41" i="1"/>
  <c r="U41" i="1"/>
  <c r="L41" i="1"/>
  <c r="W40" i="1"/>
  <c r="V40" i="1"/>
  <c r="U40" i="1"/>
  <c r="W39" i="1"/>
  <c r="V39" i="1"/>
  <c r="U39" i="1"/>
  <c r="W38" i="1"/>
  <c r="V38" i="1"/>
  <c r="U38" i="1"/>
  <c r="L38" i="1"/>
  <c r="W37" i="1"/>
  <c r="V37" i="1"/>
  <c r="U37" i="1"/>
  <c r="L37" i="1"/>
  <c r="W36" i="1"/>
  <c r="V36" i="1"/>
  <c r="U36" i="1"/>
  <c r="W35" i="1"/>
  <c r="V35" i="1"/>
  <c r="U35" i="1"/>
  <c r="W34" i="1"/>
  <c r="V34" i="1"/>
  <c r="U34" i="1"/>
  <c r="L34" i="1"/>
  <c r="W33" i="1"/>
  <c r="V33" i="1"/>
  <c r="U33" i="1"/>
  <c r="W32" i="1"/>
  <c r="V32" i="1"/>
  <c r="U32" i="1"/>
  <c r="L32" i="1"/>
  <c r="W31" i="1"/>
  <c r="V31" i="1"/>
  <c r="U31" i="1"/>
  <c r="W30" i="1"/>
  <c r="V30" i="1"/>
  <c r="U30" i="1"/>
  <c r="L30" i="1"/>
  <c r="W29" i="1"/>
  <c r="V29" i="1"/>
  <c r="U29" i="1"/>
  <c r="W28" i="1"/>
  <c r="V28" i="1"/>
  <c r="U28" i="1"/>
  <c r="L28" i="1"/>
  <c r="W27" i="1"/>
  <c r="V27" i="1"/>
  <c r="U27" i="1"/>
  <c r="W26" i="1"/>
  <c r="V26" i="1"/>
  <c r="U26" i="1"/>
  <c r="L26" i="1"/>
  <c r="W25" i="1"/>
  <c r="V25" i="1"/>
  <c r="U25" i="1"/>
  <c r="L25" i="1"/>
  <c r="W24" i="1"/>
  <c r="V24" i="1"/>
  <c r="U24" i="1"/>
  <c r="W23" i="1"/>
  <c r="V23" i="1"/>
  <c r="U23" i="1"/>
  <c r="L23" i="1"/>
  <c r="W22" i="1"/>
  <c r="V22" i="1"/>
  <c r="U22" i="1"/>
  <c r="L22" i="1"/>
  <c r="W21" i="1"/>
  <c r="V21" i="1"/>
  <c r="U21" i="1"/>
  <c r="L21" i="1"/>
  <c r="W20" i="1"/>
  <c r="V20" i="1"/>
  <c r="U20" i="1"/>
  <c r="L20" i="1"/>
  <c r="W19" i="1"/>
  <c r="V19" i="1"/>
  <c r="U19" i="1"/>
  <c r="W18" i="1"/>
  <c r="V18" i="1"/>
  <c r="U18" i="1"/>
  <c r="L18" i="1"/>
  <c r="W17" i="1"/>
  <c r="V17" i="1"/>
  <c r="U17" i="1"/>
  <c r="L17" i="1"/>
  <c r="W16" i="1"/>
  <c r="V16" i="1"/>
  <c r="U16" i="1"/>
  <c r="L16" i="1"/>
  <c r="W15" i="1"/>
  <c r="V15" i="1"/>
  <c r="U15" i="1"/>
  <c r="L15" i="1"/>
  <c r="W14" i="1"/>
  <c r="V14" i="1"/>
  <c r="U14" i="1"/>
  <c r="L14" i="1"/>
  <c r="W13" i="1"/>
  <c r="V13" i="1"/>
  <c r="U13" i="1"/>
  <c r="L13" i="1"/>
  <c r="W12" i="1"/>
  <c r="V12" i="1"/>
  <c r="U12" i="1"/>
  <c r="W11" i="1"/>
  <c r="V11" i="1"/>
  <c r="U11" i="1"/>
  <c r="L11" i="1"/>
  <c r="W10" i="1"/>
  <c r="V10" i="1"/>
  <c r="U10" i="1"/>
  <c r="L10" i="1"/>
  <c r="W9" i="1"/>
  <c r="V9" i="1"/>
  <c r="U9" i="1"/>
  <c r="L9" i="1"/>
  <c r="W8" i="1"/>
  <c r="V8" i="1"/>
  <c r="U8" i="1"/>
  <c r="W7" i="1"/>
  <c r="V7" i="1"/>
  <c r="U7" i="1"/>
  <c r="L7" i="1"/>
  <c r="W6" i="1"/>
  <c r="V6" i="1"/>
  <c r="U6" i="1"/>
  <c r="L6" i="1"/>
  <c r="A4" i="2" s="1"/>
</calcChain>
</file>

<file path=xl/sharedStrings.xml><?xml version="1.0" encoding="utf-8"?>
<sst xmlns="http://schemas.openxmlformats.org/spreadsheetml/2006/main" count="3036" uniqueCount="545">
  <si>
    <t>Made in</t>
  </si>
  <si>
    <t>Model</t>
  </si>
  <si>
    <t>Barcode</t>
  </si>
  <si>
    <t>TOT PRICE</t>
  </si>
  <si>
    <t>TOT WHS</t>
  </si>
  <si>
    <t>TOT RRP</t>
  </si>
  <si>
    <t>Bray Steve Alan</t>
  </si>
  <si>
    <t>Woman</t>
  </si>
  <si>
    <t>Clothing</t>
  </si>
  <si>
    <t>3/4- Lenght Trousers</t>
  </si>
  <si>
    <t>21M4011</t>
  </si>
  <si>
    <t>J1564</t>
  </si>
  <si>
    <t xml:space="preserve"> </t>
  </si>
  <si>
    <t>FW</t>
  </si>
  <si>
    <t>Grigio</t>
  </si>
  <si>
    <t>XS</t>
  </si>
  <si>
    <t>1 tessuto: 70% Wool - 25% Polyamide - 5% other Fibers. per particolari: vera pelle</t>
  </si>
  <si>
    <t>designer motif, front closure, buttons closing, multipockets, logo.</t>
  </si>
  <si>
    <t>340000034897</t>
  </si>
  <si>
    <t>Sexy Woman</t>
  </si>
  <si>
    <t>3/4- Lenght Jeans</t>
  </si>
  <si>
    <t>P214779</t>
  </si>
  <si>
    <t>J1667</t>
  </si>
  <si>
    <t>SS</t>
  </si>
  <si>
    <t>Blu</t>
  </si>
  <si>
    <t>98% Cotton - 2% Elastan</t>
  </si>
  <si>
    <t>designer motif, multipockets, front closure, zip closing, logo.</t>
  </si>
  <si>
    <t>340000035017</t>
  </si>
  <si>
    <t>XXS</t>
  </si>
  <si>
    <t>340000035016</t>
  </si>
  <si>
    <t>P214788</t>
  </si>
  <si>
    <t>J1712</t>
  </si>
  <si>
    <t>Bianco</t>
  </si>
  <si>
    <t>97% Cotton - 3% Lycra</t>
  </si>
  <si>
    <t>solid color, multipockets, front closure, zip closing, logo.</t>
  </si>
  <si>
    <t>340000035235</t>
  </si>
  <si>
    <t>Trousers</t>
  </si>
  <si>
    <t>P314870</t>
  </si>
  <si>
    <t>J1975</t>
  </si>
  <si>
    <t>designer motif, multipockets, front closure, buttons closing, dirty effect, logo.</t>
  </si>
  <si>
    <t>340000035910</t>
  </si>
  <si>
    <t>P314729</t>
  </si>
  <si>
    <t>J1922-A</t>
  </si>
  <si>
    <t>Beige</t>
  </si>
  <si>
    <t>100% Cotton</t>
  </si>
  <si>
    <t>solid color, multipockets, front closure, zip closing, designer motif</t>
  </si>
  <si>
    <t>340000035742</t>
  </si>
  <si>
    <t>340000035743</t>
  </si>
  <si>
    <t>Italy</t>
  </si>
  <si>
    <t>P314692</t>
  </si>
  <si>
    <t>J1896</t>
  </si>
  <si>
    <t>MADE IN ITALY: multipockets, front closure, zip closing, designer motif, stained effect</t>
  </si>
  <si>
    <t>340000035706</t>
  </si>
  <si>
    <t>J1922-B</t>
  </si>
  <si>
    <t>Fango</t>
  </si>
  <si>
    <t>340000035752</t>
  </si>
  <si>
    <t>P314627</t>
  </si>
  <si>
    <t>J1925</t>
  </si>
  <si>
    <t>designer motif, multipockets, front closure, buttons closing, dirty effect, polish effect, logo.</t>
  </si>
  <si>
    <t>340000035775</t>
  </si>
  <si>
    <t>P314588</t>
  </si>
  <si>
    <t>J1928-A</t>
  </si>
  <si>
    <t>Giallo</t>
  </si>
  <si>
    <t>designer motif, multipockets, front closure, button closing, logo.</t>
  </si>
  <si>
    <t>340000035794</t>
  </si>
  <si>
    <t>J1928-B</t>
  </si>
  <si>
    <t>Rosa</t>
  </si>
  <si>
    <t>340000035803</t>
  </si>
  <si>
    <t>P314687</t>
  </si>
  <si>
    <t>J1937-A</t>
  </si>
  <si>
    <t>ALL</t>
  </si>
  <si>
    <t>97% Cotton - 3% Elastan</t>
  </si>
  <si>
    <t>solid color, multipockets, front closure, buttons closing, logo.</t>
  </si>
  <si>
    <t>340000035821</t>
  </si>
  <si>
    <t>S</t>
  </si>
  <si>
    <t>340000035822</t>
  </si>
  <si>
    <t>W414507</t>
  </si>
  <si>
    <t>J2309</t>
  </si>
  <si>
    <t>70% Viscose - 27% Nylon - 3% Elastan</t>
  </si>
  <si>
    <t>MADE IN ITALY: solid color, mid rise, regular fit,  straight leg, front closure, buttons closing, multipockets, stretch.</t>
  </si>
  <si>
    <t>340000036559</t>
  </si>
  <si>
    <t>P314832</t>
  </si>
  <si>
    <t>J2369</t>
  </si>
  <si>
    <t>Verde</t>
  </si>
  <si>
    <t>MADE IN ITALY:solid color, mid rise, regular fit,  straight leg, buttons closing, multipockets.</t>
  </si>
  <si>
    <t>340000037152</t>
  </si>
  <si>
    <t>P314812</t>
  </si>
  <si>
    <t>J1886</t>
  </si>
  <si>
    <t>solid color, multipockets, front closure, zip closing, buttons closing, logo.</t>
  </si>
  <si>
    <t>340000035680</t>
  </si>
  <si>
    <t>P314610</t>
  </si>
  <si>
    <t>J1903</t>
  </si>
  <si>
    <t>340000035733</t>
  </si>
  <si>
    <t>340000035734</t>
  </si>
  <si>
    <t>P314865</t>
  </si>
  <si>
    <t>J1962</t>
  </si>
  <si>
    <t>designer motif, multipockets, front closure, buttons closing, stained effect, logo.</t>
  </si>
  <si>
    <t>340000035848</t>
  </si>
  <si>
    <t>W414504</t>
  </si>
  <si>
    <t>J2317-A</t>
  </si>
  <si>
    <t>solid color, mid rise, regular fit, contrast stitching,  straight leg, buttons closing, multipockets.</t>
  </si>
  <si>
    <t>340000036738</t>
  </si>
  <si>
    <t>340000036739</t>
  </si>
  <si>
    <t>J2317-B</t>
  </si>
  <si>
    <t>340000036748</t>
  </si>
  <si>
    <t>340000036747</t>
  </si>
  <si>
    <t>P514599</t>
  </si>
  <si>
    <t>J2476-C</t>
  </si>
  <si>
    <t>MADE IN ITALY: treated fabric, multipockets, zip closing.</t>
  </si>
  <si>
    <t>340000037978</t>
  </si>
  <si>
    <t>340000037977</t>
  </si>
  <si>
    <t>P614632</t>
  </si>
  <si>
    <t>J3398A</t>
  </si>
  <si>
    <t>95% Cotton - 5% Elastan</t>
  </si>
  <si>
    <t>MADE IN ITALY:  multipockets, front closure, zip closing, hand wash.</t>
  </si>
  <si>
    <t>340000043071</t>
  </si>
  <si>
    <t>340000043072</t>
  </si>
  <si>
    <t>P714581</t>
  </si>
  <si>
    <t>J3976B</t>
  </si>
  <si>
    <t>M</t>
  </si>
  <si>
    <t>MADE IN ITALY:  multipockets, front closure, buttons closing, solid color, wash at 30°.</t>
  </si>
  <si>
    <t>340000043398</t>
  </si>
  <si>
    <t>340000043397</t>
  </si>
  <si>
    <t>340000043396</t>
  </si>
  <si>
    <t>P314900</t>
  </si>
  <si>
    <t>J1878-A</t>
  </si>
  <si>
    <t>designer motif, multipockets, front closure, zip closing, button closing, logo.</t>
  </si>
  <si>
    <t>340000035598</t>
  </si>
  <si>
    <t>J1878-B</t>
  </si>
  <si>
    <t>340000035609</t>
  </si>
  <si>
    <t>340000035607</t>
  </si>
  <si>
    <t>340000035608</t>
  </si>
  <si>
    <t>P314896</t>
  </si>
  <si>
    <t>J1998</t>
  </si>
  <si>
    <t>designer motif, multipockets, front closure, buttons closing, logo.</t>
  </si>
  <si>
    <t>340000035973</t>
  </si>
  <si>
    <t>P314707</t>
  </si>
  <si>
    <t>J1884-A</t>
  </si>
  <si>
    <t>340000035653</t>
  </si>
  <si>
    <t>340000035654</t>
  </si>
  <si>
    <t>P314689</t>
  </si>
  <si>
    <t>J1885</t>
  </si>
  <si>
    <t>designer motif, multipockets, front closure, zip closing, buttons closing, ripped effect, stained effect, logo.</t>
  </si>
  <si>
    <t>340000035670</t>
  </si>
  <si>
    <t>340000035671</t>
  </si>
  <si>
    <t>J1884-B</t>
  </si>
  <si>
    <t>340000035662</t>
  </si>
  <si>
    <t>340000035663</t>
  </si>
  <si>
    <t>525</t>
  </si>
  <si>
    <t>P454513</t>
  </si>
  <si>
    <t>J2307-B</t>
  </si>
  <si>
    <t>solid color, low rise, regular fit, buttons closing, zip closing, multipockets.</t>
  </si>
  <si>
    <t>340000036541</t>
  </si>
  <si>
    <t>340000036540</t>
  </si>
  <si>
    <t>P314679</t>
  </si>
  <si>
    <t>J1876</t>
  </si>
  <si>
    <t>340000035571</t>
  </si>
  <si>
    <t>340000035572</t>
  </si>
  <si>
    <t>P454516</t>
  </si>
  <si>
    <t>J1875</t>
  </si>
  <si>
    <t>designer motif, multipockets, front closure, buttons closing, dirty effect, logo.</t>
  </si>
  <si>
    <t>340000035562</t>
  </si>
  <si>
    <t>340000035564</t>
  </si>
  <si>
    <t>340000035563</t>
  </si>
  <si>
    <t>P514791</t>
  </si>
  <si>
    <t>J2436-A</t>
  </si>
  <si>
    <t>MADE IN ITALY: solid color, zip closing, multipockets.</t>
  </si>
  <si>
    <t>340000037662</t>
  </si>
  <si>
    <t>J3976A</t>
  </si>
  <si>
    <t>Arancione</t>
  </si>
  <si>
    <t>340000043389</t>
  </si>
  <si>
    <t>340000043387</t>
  </si>
  <si>
    <t>340000043388</t>
  </si>
  <si>
    <t>P454574</t>
  </si>
  <si>
    <t>J2407-A</t>
  </si>
  <si>
    <t>Rosso</t>
  </si>
  <si>
    <t>MADE IN ITALY: solid color, multipockets, front closure, buttons closing, logo.</t>
  </si>
  <si>
    <t>340000037422</t>
  </si>
  <si>
    <t>J2407-C</t>
  </si>
  <si>
    <t>Viola</t>
  </si>
  <si>
    <t>340000037440</t>
  </si>
  <si>
    <t>340000037442</t>
  </si>
  <si>
    <t>340000037441</t>
  </si>
  <si>
    <t>P314538</t>
  </si>
  <si>
    <t>J1893</t>
  </si>
  <si>
    <t>solid color, snake pattern, mid rise, slim fit, tapered leg, buttons closing, multipockets</t>
  </si>
  <si>
    <t>340000035688</t>
  </si>
  <si>
    <t>340000035689</t>
  </si>
  <si>
    <t>J2407-B</t>
  </si>
  <si>
    <t>Nero</t>
  </si>
  <si>
    <t>340000037431</t>
  </si>
  <si>
    <t>340000037433</t>
  </si>
  <si>
    <t>340000037432</t>
  </si>
  <si>
    <t>J3976C</t>
  </si>
  <si>
    <t>340000043407</t>
  </si>
  <si>
    <t>340000043405</t>
  </si>
  <si>
    <t>340000043406</t>
  </si>
  <si>
    <t>P314914</t>
  </si>
  <si>
    <t>J2032</t>
  </si>
  <si>
    <t>75% Viscose - 22% Nylon - 3% Elastan</t>
  </si>
  <si>
    <t>solid color, multipockets, front closure, zip closing, button closing, logo.</t>
  </si>
  <si>
    <t>340000035982</t>
  </si>
  <si>
    <t>340000035983</t>
  </si>
  <si>
    <t>22M4905/2</t>
  </si>
  <si>
    <t>J1762</t>
  </si>
  <si>
    <t>27</t>
  </si>
  <si>
    <t>100% Cotton.</t>
  </si>
  <si>
    <t>340000035445</t>
  </si>
  <si>
    <t>26</t>
  </si>
  <si>
    <t>340000035444</t>
  </si>
  <si>
    <t>28</t>
  </si>
  <si>
    <t>340000035446</t>
  </si>
  <si>
    <t>14M4522</t>
  </si>
  <si>
    <t>J2201</t>
  </si>
  <si>
    <t>Multicolore</t>
  </si>
  <si>
    <t>25</t>
  </si>
  <si>
    <t>MADE IN ITALY: denim, solid color, dark wash, stained effect, multicolour pattern, worn effect, low rise, front closure, buttons closing, multipockets.</t>
  </si>
  <si>
    <t>340000036247</t>
  </si>
  <si>
    <t>P414632</t>
  </si>
  <si>
    <t>J2304-C</t>
  </si>
  <si>
    <t>340000036487</t>
  </si>
  <si>
    <t>P414634</t>
  </si>
  <si>
    <t>J2316-A</t>
  </si>
  <si>
    <t>MADE IN ITALY: solid color, relief print, mid rise, regular fit,  straight leg, buttons closing, zip closing, multipockets, zip at hem.</t>
  </si>
  <si>
    <t>340000036711</t>
  </si>
  <si>
    <t>P414633</t>
  </si>
  <si>
    <t>J2344</t>
  </si>
  <si>
    <t>MADE IN ITALY: solid color, low rise, worn effect, buttons closing, multipockets.</t>
  </si>
  <si>
    <t>340000036999</t>
  </si>
  <si>
    <t>J2476-B</t>
  </si>
  <si>
    <t>340000037969</t>
  </si>
  <si>
    <t>340000037968</t>
  </si>
  <si>
    <t>P514646R</t>
  </si>
  <si>
    <t>J2502</t>
  </si>
  <si>
    <t>MADE IN ITALY: multipockets, front closure, buttons closing, ripped effect, designer motif.</t>
  </si>
  <si>
    <t>340000038049</t>
  </si>
  <si>
    <t>340000038050</t>
  </si>
  <si>
    <t>P414804</t>
  </si>
  <si>
    <t>J2846</t>
  </si>
  <si>
    <t>MADE IN ITALY: solid color, multipockets, front closure, zip closing, designer motif.</t>
  </si>
  <si>
    <t>340000039570</t>
  </si>
  <si>
    <t>P614016</t>
  </si>
  <si>
    <t>J3232-B</t>
  </si>
  <si>
    <t>100% Polyester</t>
  </si>
  <si>
    <t>MADE IN ITALY: solid color, no closure, designer motif.</t>
  </si>
  <si>
    <t>340000041976</t>
  </si>
  <si>
    <t>P314878</t>
  </si>
  <si>
    <t>J1966</t>
  </si>
  <si>
    <t>340000035857</t>
  </si>
  <si>
    <t>340000035856</t>
  </si>
  <si>
    <t>P314772</t>
  </si>
  <si>
    <t>J1980-B</t>
  </si>
  <si>
    <t>solid color, multipockets, front closure, button closing, logo.</t>
  </si>
  <si>
    <t>340000035939</t>
  </si>
  <si>
    <t>340000035937</t>
  </si>
  <si>
    <t>340000035938</t>
  </si>
  <si>
    <t>P414586</t>
  </si>
  <si>
    <t>J2313-D</t>
  </si>
  <si>
    <t>MADE IN ITALY: solid color, mid rise, regular fit, straight leg, zip closing and buttons closing, multipockets, delave effect.</t>
  </si>
  <si>
    <t>340000036666</t>
  </si>
  <si>
    <t>P414590</t>
  </si>
  <si>
    <t>J2314-C</t>
  </si>
  <si>
    <t>MADE IN ITALY: solid color, mid rise, regular fit, straight leg, buttons closing, multipockets.</t>
  </si>
  <si>
    <t>340000036693</t>
  </si>
  <si>
    <t>J2316-B</t>
  </si>
  <si>
    <t>340000036720</t>
  </si>
  <si>
    <t>P414599</t>
  </si>
  <si>
    <t>J2320-B</t>
  </si>
  <si>
    <t>97% Cotton - 3% Spandex</t>
  </si>
  <si>
    <t>solid color, mid rise, regular fit,  straight leg, buttons closing, multipockets.</t>
  </si>
  <si>
    <t>340000036783</t>
  </si>
  <si>
    <t>340000036784</t>
  </si>
  <si>
    <t>P414624</t>
  </si>
  <si>
    <t>J2331-B</t>
  </si>
  <si>
    <t>MADE IN ITALY: solid color, mid rise, regular fit,  straight leg, buttons closing, multipockets, relief print.</t>
  </si>
  <si>
    <t>340000036927</t>
  </si>
  <si>
    <t>340000036928</t>
  </si>
  <si>
    <t>P414960</t>
  </si>
  <si>
    <t>J2704</t>
  </si>
  <si>
    <t>Marrone</t>
  </si>
  <si>
    <t>MADE IN ITALY: solid color, multipockets, front closure, buttons closing.</t>
  </si>
  <si>
    <t>340000038886</t>
  </si>
  <si>
    <t>340000038887</t>
  </si>
  <si>
    <t>P314862</t>
  </si>
  <si>
    <t>J1972-B</t>
  </si>
  <si>
    <t>340000035892</t>
  </si>
  <si>
    <t>340000035893</t>
  </si>
  <si>
    <t>P314770</t>
  </si>
  <si>
    <t>J1978</t>
  </si>
  <si>
    <t>340000035920</t>
  </si>
  <si>
    <t>340000035919</t>
  </si>
  <si>
    <t>J2316-C</t>
  </si>
  <si>
    <t>340000036729</t>
  </si>
  <si>
    <t>Jeans</t>
  </si>
  <si>
    <t>P314785</t>
  </si>
  <si>
    <t>J1859</t>
  </si>
  <si>
    <t>MADE IN ITALY: multipockets, front closure, buttons closing, designer motif</t>
  </si>
  <si>
    <t>340000035544</t>
  </si>
  <si>
    <t>340000035545</t>
  </si>
  <si>
    <t>P454527</t>
  </si>
  <si>
    <t>J1951</t>
  </si>
  <si>
    <t>solid color, mid rise, regular fit,  straight leg, front closure, buttons closing, multipockets, zip at hem.</t>
  </si>
  <si>
    <t>340000035841</t>
  </si>
  <si>
    <t>340000035839</t>
  </si>
  <si>
    <t>340000035840</t>
  </si>
  <si>
    <t>J1972-A</t>
  </si>
  <si>
    <t>340000035883</t>
  </si>
  <si>
    <t>J1980-A</t>
  </si>
  <si>
    <t>340000035928</t>
  </si>
  <si>
    <t>J2436-C</t>
  </si>
  <si>
    <t>340000037680</t>
  </si>
  <si>
    <t>P454579</t>
  </si>
  <si>
    <t>J2728-C</t>
  </si>
  <si>
    <t>MADE IN ITALY: solid color,front closure, buttons closing, multipockets.</t>
  </si>
  <si>
    <t>340000039120</t>
  </si>
  <si>
    <t>P414602</t>
  </si>
  <si>
    <t>J2303</t>
  </si>
  <si>
    <t>MADE IN ITALY: floral pattern, mid rise, regular fit,  straight leg, buttons closing, zip closing,  multipockets, wax effect.</t>
  </si>
  <si>
    <t>340000036459</t>
  </si>
  <si>
    <t>P514680</t>
  </si>
  <si>
    <t>J2431-A</t>
  </si>
  <si>
    <t>MADE IN ITALY: solid color, low rise, multipockets, zip closing, ripped effect, flare.</t>
  </si>
  <si>
    <t>340000037563</t>
  </si>
  <si>
    <t>P554583</t>
  </si>
  <si>
    <t>J2471</t>
  </si>
  <si>
    <t>MADE IN ITALY: mid rise, regular fit,  straight leg, multipockets, zip closing, solid color.</t>
  </si>
  <si>
    <t>340000037951</t>
  </si>
  <si>
    <t>P414623</t>
  </si>
  <si>
    <t>J2300</t>
  </si>
  <si>
    <t>MADE IN ITALY: solid color, mid rise, regular fit,  straight leg, zip closing and buttons closing, multipockets.</t>
  </si>
  <si>
    <t>340000036423</t>
  </si>
  <si>
    <t>340000036424</t>
  </si>
  <si>
    <t>P314866</t>
  </si>
  <si>
    <t>J1895</t>
  </si>
  <si>
    <t>designer motif, multipockets, front closure, zip closing, button closing, stained effect, logo.</t>
  </si>
  <si>
    <t>340000035700</t>
  </si>
  <si>
    <t>340000035698</t>
  </si>
  <si>
    <t>340000035699</t>
  </si>
  <si>
    <t>P314922</t>
  </si>
  <si>
    <t>J2041</t>
  </si>
  <si>
    <t>designer motif, multipockets, front closure, zip closing, studs, logo.</t>
  </si>
  <si>
    <t>340000036000</t>
  </si>
  <si>
    <t>P554515</t>
  </si>
  <si>
    <t>J2429</t>
  </si>
  <si>
    <t>MADE IN ITALY: solid color, multipockets, ripped effect, buttons closing.</t>
  </si>
  <si>
    <t>340000037537</t>
  </si>
  <si>
    <t>J2728-B</t>
  </si>
  <si>
    <t>340000039111</t>
  </si>
  <si>
    <t>P314755</t>
  </si>
  <si>
    <t>J1926</t>
  </si>
  <si>
    <t>340000035784</t>
  </si>
  <si>
    <t>340000035786</t>
  </si>
  <si>
    <t>340000035785</t>
  </si>
  <si>
    <t>J3159</t>
  </si>
  <si>
    <t>MADE IN ITALY: solid color, multipockets, front closure, zip closing.</t>
  </si>
  <si>
    <t>340000041217</t>
  </si>
  <si>
    <t>340000041220</t>
  </si>
  <si>
    <t>340000041219</t>
  </si>
  <si>
    <t>340000041218</t>
  </si>
  <si>
    <t>P314608</t>
  </si>
  <si>
    <t>J1874</t>
  </si>
  <si>
    <t>MADE IN ITALY: multipockets, front closure, buttons closing, designer motif, stained effect</t>
  </si>
  <si>
    <t>340000035554</t>
  </si>
  <si>
    <t>P454578</t>
  </si>
  <si>
    <t>J2981</t>
  </si>
  <si>
    <t>98% Cotton - 2% Spandex</t>
  </si>
  <si>
    <t>solid color, multipockets, front closure, buttons closing.</t>
  </si>
  <si>
    <t>340000040293</t>
  </si>
  <si>
    <t>P454572</t>
  </si>
  <si>
    <t>J2980</t>
  </si>
  <si>
    <t>96% Cotton - 2% Polyester - 2% Spandex</t>
  </si>
  <si>
    <t>solid color, multipockets, multizip closing, front closure, buttons closing.</t>
  </si>
  <si>
    <t>340000040284</t>
  </si>
  <si>
    <t>P454564</t>
  </si>
  <si>
    <t>J2968-A</t>
  </si>
  <si>
    <t>bimaterial, multipockets, front closure, zip closing, sporty.</t>
  </si>
  <si>
    <t>340000040140</t>
  </si>
  <si>
    <t>J2728-A</t>
  </si>
  <si>
    <t>340000039102</t>
  </si>
  <si>
    <t>J2968-B</t>
  </si>
  <si>
    <t>340000040149</t>
  </si>
  <si>
    <t>J3232-A</t>
  </si>
  <si>
    <t>340000041966</t>
  </si>
  <si>
    <t>340000041967</t>
  </si>
  <si>
    <t>P314920</t>
  </si>
  <si>
    <t>J2043</t>
  </si>
  <si>
    <t>340000036009</t>
  </si>
  <si>
    <t>340000036011</t>
  </si>
  <si>
    <t>340000036010</t>
  </si>
  <si>
    <t>P454509</t>
  </si>
  <si>
    <t>J2299-A</t>
  </si>
  <si>
    <t>solid color, low rise, boyfriend fit, buttons closing, multipockets.</t>
  </si>
  <si>
    <t>340000036398</t>
  </si>
  <si>
    <t>340000036397</t>
  </si>
  <si>
    <t>J2299-C</t>
  </si>
  <si>
    <t>98%COTONE-2%ELASTAN</t>
  </si>
  <si>
    <t>340000036414</t>
  </si>
  <si>
    <t>340000036416</t>
  </si>
  <si>
    <t>340000036415</t>
  </si>
  <si>
    <t>P414588</t>
  </si>
  <si>
    <t>J2306-C</t>
  </si>
  <si>
    <t>MADE IN ITALY: solid color, mid rise, regular fit,  straight leg, zip closing and buttons closing, multipockets, delave effect, worn effect.</t>
  </si>
  <si>
    <t>340000036524</t>
  </si>
  <si>
    <t>340000036522</t>
  </si>
  <si>
    <t>340000036523</t>
  </si>
  <si>
    <t>P554584</t>
  </si>
  <si>
    <t>J2435-A</t>
  </si>
  <si>
    <t>MADE IN ITALY: mid rise, regular fit,  straight leg, multipockets, ripped effect.</t>
  </si>
  <si>
    <t>340000037647</t>
  </si>
  <si>
    <t>340000037645</t>
  </si>
  <si>
    <t>340000037646</t>
  </si>
  <si>
    <t>P514792</t>
  </si>
  <si>
    <t>J2441-A</t>
  </si>
  <si>
    <t>MADE IN ITALY: solid color, multipockets, front closure, zip closing, ripped effect.</t>
  </si>
  <si>
    <t>340000037762</t>
  </si>
  <si>
    <t>340000037761</t>
  </si>
  <si>
    <t>J2476-A</t>
  </si>
  <si>
    <t>340000037959</t>
  </si>
  <si>
    <t>P414878</t>
  </si>
  <si>
    <t>J2737</t>
  </si>
  <si>
    <t>340000039165</t>
  </si>
  <si>
    <t>SWP7495</t>
  </si>
  <si>
    <t>J3122</t>
  </si>
  <si>
    <t>MADE IN ITALY: solid color, multipockets, rear closure, zip closing, designer motif.</t>
  </si>
  <si>
    <t>340000041163</t>
  </si>
  <si>
    <t>SWP4479</t>
  </si>
  <si>
    <t>J3400A</t>
  </si>
  <si>
    <t>340000043089</t>
  </si>
  <si>
    <t>P314784</t>
  </si>
  <si>
    <t>J1967</t>
  </si>
  <si>
    <t>designer motif, multipockets, front closure, button closing, ripped effect, logo.</t>
  </si>
  <si>
    <t>340000035865</t>
  </si>
  <si>
    <t>340000035866</t>
  </si>
  <si>
    <t>P414591</t>
  </si>
  <si>
    <t>J2312-A</t>
  </si>
  <si>
    <t>MADE IN ITALY: solid color, relief print, polish effect, mid rise, regular fit,  straight leg, buttons closing, zip closing, multipockets.</t>
  </si>
  <si>
    <t>340000036612</t>
  </si>
  <si>
    <t>340000036613</t>
  </si>
  <si>
    <t>P414527</t>
  </si>
  <si>
    <t>J2338</t>
  </si>
  <si>
    <t>MADE IN ITALY: solid color, stained effect, worn effect, paint , mid rise, regular fit,  straight leg, front closure, buttons closing, zip closing, multipockets.</t>
  </si>
  <si>
    <t>340000036990</t>
  </si>
  <si>
    <t>J2368</t>
  </si>
  <si>
    <t>solid color, stained effect, low rise, regular fit, buttons closing, zip closing, multipockets.</t>
  </si>
  <si>
    <t>340000037143</t>
  </si>
  <si>
    <t>P514602</t>
  </si>
  <si>
    <t>J2440-C</t>
  </si>
  <si>
    <t>MADE IN ITALY: solid color,  buttons closing, multipockets, ripped effect.</t>
  </si>
  <si>
    <t>340000037755</t>
  </si>
  <si>
    <t>340000037752</t>
  </si>
  <si>
    <t>340000037753</t>
  </si>
  <si>
    <t>P414871</t>
  </si>
  <si>
    <t>J2718-B</t>
  </si>
  <si>
    <t>solid color, front closure, buttons closing, multipockets, stretch.</t>
  </si>
  <si>
    <t>340000038995</t>
  </si>
  <si>
    <t>P454565</t>
  </si>
  <si>
    <t>J2831</t>
  </si>
  <si>
    <t>solid color, multipockets, front closure, buttons closing, designer motif.</t>
  </si>
  <si>
    <t>340000039534</t>
  </si>
  <si>
    <t>P654002</t>
  </si>
  <si>
    <t>J3254-A</t>
  </si>
  <si>
    <t>50% Cotton - 50% Flax</t>
  </si>
  <si>
    <t>MADE IN ITALY: solid color, side closure, zip closing.</t>
  </si>
  <si>
    <t>340000042165</t>
  </si>
  <si>
    <t>340000042164</t>
  </si>
  <si>
    <t>J2299-B</t>
  </si>
  <si>
    <t>340000036406</t>
  </si>
  <si>
    <t>J2441-B</t>
  </si>
  <si>
    <t>340000037771</t>
  </si>
  <si>
    <t>P454522</t>
  </si>
  <si>
    <t>J2297-B</t>
  </si>
  <si>
    <t>MADE IN ITALY:  solid color, low rise, regular fit, buttons closing, multipockets.</t>
  </si>
  <si>
    <t>340000036370</t>
  </si>
  <si>
    <t>340000036369</t>
  </si>
  <si>
    <t>P514742R</t>
  </si>
  <si>
    <t>J2428-A</t>
  </si>
  <si>
    <t>L</t>
  </si>
  <si>
    <t>MADE IN ITALY: solid color, buttons closing, multipockets, ripped effect.</t>
  </si>
  <si>
    <t>340000037522</t>
  </si>
  <si>
    <t>340000037518</t>
  </si>
  <si>
    <t>340000037521</t>
  </si>
  <si>
    <t>340000037519</t>
  </si>
  <si>
    <t>340000037520</t>
  </si>
  <si>
    <t>J2435-B</t>
  </si>
  <si>
    <t>340000037654</t>
  </si>
  <si>
    <t>P554508</t>
  </si>
  <si>
    <t>J2430-A</t>
  </si>
  <si>
    <t>340000037546</t>
  </si>
  <si>
    <t>P454581</t>
  </si>
  <si>
    <t>J2985</t>
  </si>
  <si>
    <t>solid color, multipockets, front closure, zip closing, ripped effect.</t>
  </si>
  <si>
    <t>340000040347</t>
  </si>
  <si>
    <t>J2297-A</t>
  </si>
  <si>
    <t>340000036361</t>
  </si>
  <si>
    <t>340000036360</t>
  </si>
  <si>
    <t>P454555</t>
  </si>
  <si>
    <t>J2786</t>
  </si>
  <si>
    <t>340000039354</t>
  </si>
  <si>
    <t>P454563</t>
  </si>
  <si>
    <t>J2787</t>
  </si>
  <si>
    <t>340000039363</t>
  </si>
  <si>
    <t>P514677</t>
  </si>
  <si>
    <t>J3098</t>
  </si>
  <si>
    <t>340000041073</t>
  </si>
  <si>
    <t>J2297-C</t>
  </si>
  <si>
    <t>340000036381</t>
  </si>
  <si>
    <t>340000036379</t>
  </si>
  <si>
    <t>J2428-B</t>
  </si>
  <si>
    <t>340000037527</t>
  </si>
  <si>
    <t>340000037530</t>
  </si>
  <si>
    <t>340000037529</t>
  </si>
  <si>
    <t>340000037528</t>
  </si>
  <si>
    <t>P614015</t>
  </si>
  <si>
    <t>J3224-A</t>
  </si>
  <si>
    <t>90% Polyester - 10% Elastodiene</t>
  </si>
  <si>
    <t>340000041904</t>
  </si>
  <si>
    <t>340000041903</t>
  </si>
  <si>
    <t>P414813</t>
  </si>
  <si>
    <t>J2701</t>
  </si>
  <si>
    <t>340000038851</t>
  </si>
  <si>
    <t>J3224-B</t>
  </si>
  <si>
    <t>340000041913</t>
  </si>
  <si>
    <t>340000041912</t>
  </si>
  <si>
    <t>FINAL REPORT</t>
  </si>
  <si>
    <t>Data</t>
  </si>
  <si>
    <t>бренд</t>
  </si>
  <si>
    <t>пол</t>
  </si>
  <si>
    <t>категория</t>
  </si>
  <si>
    <t>подкатегория</t>
  </si>
  <si>
    <t>артикул</t>
  </si>
  <si>
    <t>фото</t>
  </si>
  <si>
    <t>сезон</t>
  </si>
  <si>
    <t>цвет</t>
  </si>
  <si>
    <t>общее количество</t>
  </si>
  <si>
    <t>количество</t>
  </si>
  <si>
    <t>ВАШ                      ЗАКАЗ</t>
  </si>
  <si>
    <t>ЦЕНА - розница</t>
  </si>
  <si>
    <t>ЦЕНА со скидкой</t>
  </si>
  <si>
    <t>ЦЕНА опт фабричная</t>
  </si>
  <si>
    <t>состав</t>
  </si>
  <si>
    <t>размер</t>
  </si>
  <si>
    <t>описание</t>
  </si>
  <si>
    <t>Totale</t>
  </si>
  <si>
    <t>1.813 шт.</t>
  </si>
  <si>
    <r>
      <rPr>
        <b/>
        <sz val="18"/>
        <rFont val="Calibri"/>
        <family val="2"/>
      </rPr>
      <t xml:space="preserve">                            ПРЕДЛОЖЕНИЕ ПРОДАЖИ:   Женские</t>
    </r>
    <r>
      <rPr>
        <b/>
        <sz val="18"/>
        <color rgb="FFFF0000"/>
        <rFont val="Calibri"/>
        <family val="2"/>
      </rPr>
      <t xml:space="preserve"> брюки/джинсы </t>
    </r>
    <r>
      <rPr>
        <b/>
        <sz val="18"/>
        <rFont val="Calibri"/>
        <family val="2"/>
      </rPr>
      <t xml:space="preserve">подростково-молодежные (все сезоны).  Мин.кол. по выбору - 30 шт.  ВСЯ ПАРТИЯ - 1.813 шт. по </t>
    </r>
    <r>
      <rPr>
        <b/>
        <sz val="18"/>
        <color rgb="FFFF0000"/>
        <rFont val="Calibri"/>
        <family val="2"/>
      </rPr>
      <t>2.5€/шт.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</si>
</sst>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€\ #,##0.00"/>
  </numFmts>
  <fonts count="12">
    <font>
      <sz val="11"/>
      <name val="Calibri"/>
    </font>
    <font>
      <b/>
      <sz val="14"/>
      <color rgb="FFFFFFFF"/>
      <name val="Calibri"/>
      <family val="2"/>
    </font>
    <font>
      <sz val="12"/>
      <name val="Calibri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Calibri"/>
      <family val="2"/>
    </font>
    <font>
      <b/>
      <sz val="14"/>
      <color rgb="FFFF0000"/>
      <name val="Calibri"/>
      <family val="2"/>
    </font>
    <font>
      <b/>
      <sz val="18"/>
      <color rgb="FFFF0000"/>
      <name val="Calibri"/>
      <family val="2"/>
    </font>
    <font>
      <b/>
      <sz val="1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 applyNumberFormat="1" applyFont="1" applyProtection="1"/>
    <xf numFmtId="0" fontId="3" fillId="0" borderId="4" xfId="0" applyNumberFormat="1" applyFont="1" applyBorder="1" applyAlignment="1" applyProtection="1">
      <alignment horizontal="center" vertical="center" wrapText="1"/>
    </xf>
    <xf numFmtId="49" fontId="4" fillId="0" borderId="5" xfId="0" applyNumberFormat="1" applyFont="1" applyBorder="1" applyAlignment="1" applyProtection="1">
      <alignment horizontal="center" vertical="center" wrapText="1"/>
    </xf>
    <xf numFmtId="164" fontId="4" fillId="0" borderId="5" xfId="0" applyNumberFormat="1" applyFont="1" applyBorder="1" applyAlignment="1" applyProtection="1">
      <alignment horizontal="center" vertical="center" wrapText="1"/>
    </xf>
    <xf numFmtId="0" fontId="0" fillId="0" borderId="0" xfId="0" pivotButton="1" applyNumberFormat="1" applyFont="1" applyProtection="1"/>
    <xf numFmtId="164" fontId="0" fillId="0" borderId="0" xfId="0" applyNumberFormat="1" applyFont="1" applyProtection="1"/>
    <xf numFmtId="49" fontId="4" fillId="0" borderId="5" xfId="0" applyNumberFormat="1" applyFont="1" applyBorder="1" applyAlignment="1" applyProtection="1">
      <alignment horizontal="center" vertical="center" wrapText="1"/>
    </xf>
    <xf numFmtId="0" fontId="5" fillId="0" borderId="4" xfId="0" applyNumberFormat="1" applyFont="1" applyBorder="1" applyAlignment="1" applyProtection="1">
      <alignment horizontal="center" vertical="center" wrapText="1"/>
    </xf>
    <xf numFmtId="0" fontId="6" fillId="0" borderId="4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49" fontId="7" fillId="3" borderId="5" xfId="0" applyNumberFormat="1" applyFont="1" applyFill="1" applyBorder="1" applyAlignment="1" applyProtection="1">
      <alignment horizontal="center" vertical="center" wrapText="1"/>
    </xf>
    <xf numFmtId="0" fontId="6" fillId="3" borderId="4" xfId="0" applyNumberFormat="1" applyFont="1" applyFill="1" applyBorder="1" applyAlignment="1" applyProtection="1">
      <alignment horizontal="center" vertical="center" wrapText="1"/>
    </xf>
    <xf numFmtId="0" fontId="6" fillId="4" borderId="4" xfId="0" applyNumberFormat="1" applyFont="1" applyFill="1" applyBorder="1" applyAlignment="1" applyProtection="1">
      <alignment horizontal="center" vertical="center" wrapText="1"/>
    </xf>
    <xf numFmtId="164" fontId="4" fillId="4" borderId="5" xfId="0" applyNumberFormat="1" applyFont="1" applyFill="1" applyBorder="1" applyAlignment="1" applyProtection="1">
      <alignment horizontal="center" vertical="center" wrapText="1"/>
    </xf>
    <xf numFmtId="0" fontId="6" fillId="5" borderId="4" xfId="0" applyNumberFormat="1" applyFont="1" applyFill="1" applyBorder="1" applyAlignment="1" applyProtection="1">
      <alignment horizontal="center" vertical="center" wrapText="1"/>
    </xf>
    <xf numFmtId="49" fontId="4" fillId="5" borderId="5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Alignment="1" applyProtection="1">
      <alignment horizontal="center"/>
    </xf>
    <xf numFmtId="0" fontId="9" fillId="0" borderId="0" xfId="0" applyNumberFormat="1" applyFont="1" applyProtection="1"/>
    <xf numFmtId="0" fontId="8" fillId="0" borderId="6" xfId="0" applyNumberFormat="1" applyFont="1" applyBorder="1" applyAlignment="1" applyProtection="1"/>
    <xf numFmtId="49" fontId="4" fillId="0" borderId="5" xfId="0" applyNumberFormat="1" applyFont="1" applyBorder="1" applyAlignment="1" applyProtection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left" vertical="center"/>
    </xf>
    <xf numFmtId="0" fontId="10" fillId="0" borderId="1" xfId="0" applyNumberFormat="1" applyFont="1" applyFill="1" applyBorder="1" applyAlignment="1" applyProtection="1">
      <alignment horizontal="left" vertical="center"/>
    </xf>
    <xf numFmtId="0" fontId="10" fillId="0" borderId="3" xfId="0" applyNumberFormat="1" applyFont="1" applyFill="1" applyBorder="1" applyAlignment="1" applyProtection="1">
      <alignment horizontal="left" vertical="center"/>
    </xf>
    <xf numFmtId="0" fontId="2" fillId="6" borderId="2" xfId="0" applyNumberFormat="1" applyFont="1" applyFill="1" applyBorder="1" applyAlignment="1" applyProtection="1">
      <alignment horizontal="center" vertical="center"/>
    </xf>
    <xf numFmtId="0" fontId="2" fillId="6" borderId="1" xfId="0" applyNumberFormat="1" applyFont="1" applyFill="1" applyBorder="1" applyAlignment="1" applyProtection="1">
      <alignment horizontal="center" vertical="center"/>
    </xf>
    <xf numFmtId="0" fontId="2" fillId="6" borderId="3" xfId="0" applyNumberFormat="1" applyFont="1" applyFill="1" applyBorder="1" applyAlignment="1" applyProtection="1">
      <alignment horizontal="center" vertical="center"/>
    </xf>
    <xf numFmtId="0" fontId="1" fillId="2" borderId="2" xfId="0" applyNumberFormat="1" applyFont="1" applyFill="1" applyBorder="1" applyAlignment="1" applyProtection="1">
      <alignment horizontal="center" vertical="center"/>
    </xf>
    <xf numFmtId="0" fontId="1" fillId="2" borderId="1" xfId="0" applyNumberFormat="1" applyFont="1" applyFill="1" applyBorder="1" applyAlignment="1" applyProtection="1">
      <alignment horizontal="center" vertical="center"/>
    </xf>
    <xf numFmtId="0" fontId="1" fillId="2" borderId="3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76200</xdr:rowOff>
    </xdr:from>
    <xdr:ext cx="8734425" cy="704850"/>
    <xdr:pic>
      <xdr:nvPicPr>
        <xdr:cNvPr id="2" name="pic57253049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266700"/>
          <a:ext cx="8734425" cy="70485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</xdr:row>
      <xdr:rowOff>47625</xdr:rowOff>
    </xdr:from>
    <xdr:ext cx="1200150" cy="1800225"/>
    <xdr:pic>
      <xdr:nvPicPr>
        <xdr:cNvPr id="3" name="pic184570736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</xdr:row>
      <xdr:rowOff>47625</xdr:rowOff>
    </xdr:from>
    <xdr:ext cx="1200150" cy="1800225"/>
    <xdr:pic>
      <xdr:nvPicPr>
        <xdr:cNvPr id="4" name="pic91820439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</xdr:row>
      <xdr:rowOff>47625</xdr:rowOff>
    </xdr:from>
    <xdr:ext cx="1200150" cy="1800225"/>
    <xdr:pic>
      <xdr:nvPicPr>
        <xdr:cNvPr id="5" name="pic1493170816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</xdr:row>
      <xdr:rowOff>47625</xdr:rowOff>
    </xdr:from>
    <xdr:ext cx="1200150" cy="1800225"/>
    <xdr:pic>
      <xdr:nvPicPr>
        <xdr:cNvPr id="6" name="pic48629698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</xdr:row>
      <xdr:rowOff>47625</xdr:rowOff>
    </xdr:from>
    <xdr:ext cx="1200150" cy="1800225"/>
    <xdr:pic>
      <xdr:nvPicPr>
        <xdr:cNvPr id="7" name="pic14117233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12</xdr:row>
      <xdr:rowOff>47625</xdr:rowOff>
    </xdr:from>
    <xdr:ext cx="1200150" cy="1800225"/>
    <xdr:pic>
      <xdr:nvPicPr>
        <xdr:cNvPr id="8" name="pic211017144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13</xdr:row>
      <xdr:rowOff>47625</xdr:rowOff>
    </xdr:from>
    <xdr:ext cx="1200150" cy="1800225"/>
    <xdr:pic>
      <xdr:nvPicPr>
        <xdr:cNvPr id="9" name="pic2968516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14</xdr:row>
      <xdr:rowOff>47625</xdr:rowOff>
    </xdr:from>
    <xdr:ext cx="1200150" cy="1800225"/>
    <xdr:pic>
      <xdr:nvPicPr>
        <xdr:cNvPr id="10" name="pic164270463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15</xdr:row>
      <xdr:rowOff>47625</xdr:rowOff>
    </xdr:from>
    <xdr:ext cx="1200150" cy="1800225"/>
    <xdr:pic>
      <xdr:nvPicPr>
        <xdr:cNvPr id="11" name="pic113130076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16</xdr:row>
      <xdr:rowOff>47625</xdr:rowOff>
    </xdr:from>
    <xdr:ext cx="1200150" cy="1800225"/>
    <xdr:pic>
      <xdr:nvPicPr>
        <xdr:cNvPr id="12" name="pic167189977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17</xdr:row>
      <xdr:rowOff>47625</xdr:rowOff>
    </xdr:from>
    <xdr:ext cx="1200150" cy="1800225"/>
    <xdr:pic>
      <xdr:nvPicPr>
        <xdr:cNvPr id="13" name="pic50339099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19</xdr:row>
      <xdr:rowOff>47625</xdr:rowOff>
    </xdr:from>
    <xdr:ext cx="1200150" cy="1800225"/>
    <xdr:pic>
      <xdr:nvPicPr>
        <xdr:cNvPr id="14" name="pic1117551860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20</xdr:row>
      <xdr:rowOff>47625</xdr:rowOff>
    </xdr:from>
    <xdr:ext cx="1200150" cy="1800225"/>
    <xdr:pic>
      <xdr:nvPicPr>
        <xdr:cNvPr id="15" name="pic64757024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21</xdr:row>
      <xdr:rowOff>47625</xdr:rowOff>
    </xdr:from>
    <xdr:ext cx="1200150" cy="1800225"/>
    <xdr:pic>
      <xdr:nvPicPr>
        <xdr:cNvPr id="16" name="pic80319234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22</xdr:row>
      <xdr:rowOff>47625</xdr:rowOff>
    </xdr:from>
    <xdr:ext cx="1200150" cy="1800225"/>
    <xdr:pic>
      <xdr:nvPicPr>
        <xdr:cNvPr id="17" name="pic180235950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24</xdr:row>
      <xdr:rowOff>47625</xdr:rowOff>
    </xdr:from>
    <xdr:ext cx="1200150" cy="1800225"/>
    <xdr:pic>
      <xdr:nvPicPr>
        <xdr:cNvPr id="18" name="pic44972646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25</xdr:row>
      <xdr:rowOff>47625</xdr:rowOff>
    </xdr:from>
    <xdr:ext cx="1200150" cy="1800225"/>
    <xdr:pic>
      <xdr:nvPicPr>
        <xdr:cNvPr id="19" name="pic68842776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27</xdr:row>
      <xdr:rowOff>47625</xdr:rowOff>
    </xdr:from>
    <xdr:ext cx="1200150" cy="1800225"/>
    <xdr:pic>
      <xdr:nvPicPr>
        <xdr:cNvPr id="20" name="pic55309479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29</xdr:row>
      <xdr:rowOff>47625</xdr:rowOff>
    </xdr:from>
    <xdr:ext cx="1200150" cy="1800225"/>
    <xdr:pic>
      <xdr:nvPicPr>
        <xdr:cNvPr id="21" name="pic1346911227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31</xdr:row>
      <xdr:rowOff>47625</xdr:rowOff>
    </xdr:from>
    <xdr:ext cx="1200150" cy="1800225"/>
    <xdr:pic>
      <xdr:nvPicPr>
        <xdr:cNvPr id="22" name="pic18781358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33</xdr:row>
      <xdr:rowOff>47625</xdr:rowOff>
    </xdr:from>
    <xdr:ext cx="1200150" cy="1800225"/>
    <xdr:pic>
      <xdr:nvPicPr>
        <xdr:cNvPr id="23" name="pic33404926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36</xdr:row>
      <xdr:rowOff>47625</xdr:rowOff>
    </xdr:from>
    <xdr:ext cx="1200150" cy="1800225"/>
    <xdr:pic>
      <xdr:nvPicPr>
        <xdr:cNvPr id="24" name="pic149372346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37</xdr:row>
      <xdr:rowOff>47625</xdr:rowOff>
    </xdr:from>
    <xdr:ext cx="1200150" cy="1800225"/>
    <xdr:pic>
      <xdr:nvPicPr>
        <xdr:cNvPr id="25" name="pic615511839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40</xdr:row>
      <xdr:rowOff>47625</xdr:rowOff>
    </xdr:from>
    <xdr:ext cx="1200150" cy="1800225"/>
    <xdr:pic>
      <xdr:nvPicPr>
        <xdr:cNvPr id="26" name="pic121577556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41</xdr:row>
      <xdr:rowOff>47625</xdr:rowOff>
    </xdr:from>
    <xdr:ext cx="1200150" cy="1800225"/>
    <xdr:pic>
      <xdr:nvPicPr>
        <xdr:cNvPr id="27" name="pic1503003793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43</xdr:row>
      <xdr:rowOff>47625</xdr:rowOff>
    </xdr:from>
    <xdr:ext cx="1200150" cy="1800225"/>
    <xdr:pic>
      <xdr:nvPicPr>
        <xdr:cNvPr id="28" name="pic112869490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45</xdr:row>
      <xdr:rowOff>47625</xdr:rowOff>
    </xdr:from>
    <xdr:ext cx="1200150" cy="1800225"/>
    <xdr:pic>
      <xdr:nvPicPr>
        <xdr:cNvPr id="29" name="pic17639780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47</xdr:row>
      <xdr:rowOff>47625</xdr:rowOff>
    </xdr:from>
    <xdr:ext cx="1200150" cy="1800225"/>
    <xdr:pic>
      <xdr:nvPicPr>
        <xdr:cNvPr id="30" name="pic75231513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49</xdr:row>
      <xdr:rowOff>47625</xdr:rowOff>
    </xdr:from>
    <xdr:ext cx="1200150" cy="1800225"/>
    <xdr:pic>
      <xdr:nvPicPr>
        <xdr:cNvPr id="31" name="pic137756945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51</xdr:row>
      <xdr:rowOff>47625</xdr:rowOff>
    </xdr:from>
    <xdr:ext cx="1200150" cy="1800225"/>
    <xdr:pic>
      <xdr:nvPicPr>
        <xdr:cNvPr id="32" name="pic132317339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54</xdr:row>
      <xdr:rowOff>47625</xdr:rowOff>
    </xdr:from>
    <xdr:ext cx="1200150" cy="1800225"/>
    <xdr:pic>
      <xdr:nvPicPr>
        <xdr:cNvPr id="33" name="pic1073481715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55</xdr:row>
      <xdr:rowOff>47625</xdr:rowOff>
    </xdr:from>
    <xdr:ext cx="1200150" cy="1800225"/>
    <xdr:pic>
      <xdr:nvPicPr>
        <xdr:cNvPr id="34" name="pic160996662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58</xdr:row>
      <xdr:rowOff>47625</xdr:rowOff>
    </xdr:from>
    <xdr:ext cx="1200150" cy="1800225"/>
    <xdr:pic>
      <xdr:nvPicPr>
        <xdr:cNvPr id="35" name="pic1087051619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59</xdr:row>
      <xdr:rowOff>47625</xdr:rowOff>
    </xdr:from>
    <xdr:ext cx="1200150" cy="1800225"/>
    <xdr:pic>
      <xdr:nvPicPr>
        <xdr:cNvPr id="36" name="pic140345697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62</xdr:row>
      <xdr:rowOff>47625</xdr:rowOff>
    </xdr:from>
    <xdr:ext cx="1200150" cy="1800225"/>
    <xdr:pic>
      <xdr:nvPicPr>
        <xdr:cNvPr id="37" name="pic99689483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64</xdr:row>
      <xdr:rowOff>47625</xdr:rowOff>
    </xdr:from>
    <xdr:ext cx="1200150" cy="1800225"/>
    <xdr:pic>
      <xdr:nvPicPr>
        <xdr:cNvPr id="38" name="pic819389933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67</xdr:row>
      <xdr:rowOff>47625</xdr:rowOff>
    </xdr:from>
    <xdr:ext cx="1200150" cy="1800225"/>
    <xdr:pic>
      <xdr:nvPicPr>
        <xdr:cNvPr id="39" name="pic92873784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70</xdr:row>
      <xdr:rowOff>47625</xdr:rowOff>
    </xdr:from>
    <xdr:ext cx="1200150" cy="1800225"/>
    <xdr:pic>
      <xdr:nvPicPr>
        <xdr:cNvPr id="40" name="pic15656354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72</xdr:row>
      <xdr:rowOff>47625</xdr:rowOff>
    </xdr:from>
    <xdr:ext cx="1200150" cy="1800225"/>
    <xdr:pic>
      <xdr:nvPicPr>
        <xdr:cNvPr id="41" name="pic469059544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75</xdr:row>
      <xdr:rowOff>47625</xdr:rowOff>
    </xdr:from>
    <xdr:ext cx="1200150" cy="1800225"/>
    <xdr:pic>
      <xdr:nvPicPr>
        <xdr:cNvPr id="42" name="pic190934076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76</xdr:row>
      <xdr:rowOff>47625</xdr:rowOff>
    </xdr:from>
    <xdr:ext cx="1200150" cy="1800225"/>
    <xdr:pic>
      <xdr:nvPicPr>
        <xdr:cNvPr id="43" name="pic443942770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77</xdr:row>
      <xdr:rowOff>47625</xdr:rowOff>
    </xdr:from>
    <xdr:ext cx="1200150" cy="1800225"/>
    <xdr:pic>
      <xdr:nvPicPr>
        <xdr:cNvPr id="44" name="pic104465096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78</xdr:row>
      <xdr:rowOff>47625</xdr:rowOff>
    </xdr:from>
    <xdr:ext cx="1200150" cy="1800225"/>
    <xdr:pic>
      <xdr:nvPicPr>
        <xdr:cNvPr id="45" name="pic17810887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79</xdr:row>
      <xdr:rowOff>47625</xdr:rowOff>
    </xdr:from>
    <xdr:ext cx="1200150" cy="1800225"/>
    <xdr:pic>
      <xdr:nvPicPr>
        <xdr:cNvPr id="46" name="pic59168267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81</xdr:row>
      <xdr:rowOff>47625</xdr:rowOff>
    </xdr:from>
    <xdr:ext cx="1200150" cy="1800225"/>
    <xdr:pic>
      <xdr:nvPicPr>
        <xdr:cNvPr id="47" name="pic161321203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83</xdr:row>
      <xdr:rowOff>47625</xdr:rowOff>
    </xdr:from>
    <xdr:ext cx="1200150" cy="1800225"/>
    <xdr:pic>
      <xdr:nvPicPr>
        <xdr:cNvPr id="48" name="pic1313818096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84</xdr:row>
      <xdr:rowOff>47625</xdr:rowOff>
    </xdr:from>
    <xdr:ext cx="1200150" cy="1800225"/>
    <xdr:pic>
      <xdr:nvPicPr>
        <xdr:cNvPr id="49" name="pic414096474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85</xdr:row>
      <xdr:rowOff>47625</xdr:rowOff>
    </xdr:from>
    <xdr:ext cx="1200150" cy="1800225"/>
    <xdr:pic>
      <xdr:nvPicPr>
        <xdr:cNvPr id="50" name="pic1748797493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87</xdr:row>
      <xdr:rowOff>47625</xdr:rowOff>
    </xdr:from>
    <xdr:ext cx="1200150" cy="1800225"/>
    <xdr:pic>
      <xdr:nvPicPr>
        <xdr:cNvPr id="51" name="pic40284414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90</xdr:row>
      <xdr:rowOff>47625</xdr:rowOff>
    </xdr:from>
    <xdr:ext cx="1200150" cy="1800225"/>
    <xdr:pic>
      <xdr:nvPicPr>
        <xdr:cNvPr id="52" name="pic650349273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91</xdr:row>
      <xdr:rowOff>47625</xdr:rowOff>
    </xdr:from>
    <xdr:ext cx="1200150" cy="1800225"/>
    <xdr:pic>
      <xdr:nvPicPr>
        <xdr:cNvPr id="53" name="pic71089663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92</xdr:row>
      <xdr:rowOff>47625</xdr:rowOff>
    </xdr:from>
    <xdr:ext cx="1200150" cy="1800225"/>
    <xdr:pic>
      <xdr:nvPicPr>
        <xdr:cNvPr id="54" name="pic176250584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93</xdr:row>
      <xdr:rowOff>47625</xdr:rowOff>
    </xdr:from>
    <xdr:ext cx="1200150" cy="1800225"/>
    <xdr:pic>
      <xdr:nvPicPr>
        <xdr:cNvPr id="55" name="pic1028141965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95</xdr:row>
      <xdr:rowOff>47625</xdr:rowOff>
    </xdr:from>
    <xdr:ext cx="1200150" cy="1800225"/>
    <xdr:pic>
      <xdr:nvPicPr>
        <xdr:cNvPr id="56" name="pic434540043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97</xdr:row>
      <xdr:rowOff>47625</xdr:rowOff>
    </xdr:from>
    <xdr:ext cx="1200150" cy="1800225"/>
    <xdr:pic>
      <xdr:nvPicPr>
        <xdr:cNvPr id="57" name="pic1798076768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99</xdr:row>
      <xdr:rowOff>47625</xdr:rowOff>
    </xdr:from>
    <xdr:ext cx="1200150" cy="1800225"/>
    <xdr:pic>
      <xdr:nvPicPr>
        <xdr:cNvPr id="58" name="pic1911579446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101</xdr:row>
      <xdr:rowOff>47625</xdr:rowOff>
    </xdr:from>
    <xdr:ext cx="1200150" cy="1800225"/>
    <xdr:pic>
      <xdr:nvPicPr>
        <xdr:cNvPr id="59" name="pic1862288103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103</xdr:row>
      <xdr:rowOff>47625</xdr:rowOff>
    </xdr:from>
    <xdr:ext cx="1200150" cy="1800225"/>
    <xdr:pic>
      <xdr:nvPicPr>
        <xdr:cNvPr id="60" name="pic1836990800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104</xdr:row>
      <xdr:rowOff>47625</xdr:rowOff>
    </xdr:from>
    <xdr:ext cx="1200150" cy="1800225"/>
    <xdr:pic>
      <xdr:nvPicPr>
        <xdr:cNvPr id="61" name="pic54288874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106</xdr:row>
      <xdr:rowOff>47625</xdr:rowOff>
    </xdr:from>
    <xdr:ext cx="1200150" cy="1800225"/>
    <xdr:pic>
      <xdr:nvPicPr>
        <xdr:cNvPr id="62" name="pic572072970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109</xdr:row>
      <xdr:rowOff>47625</xdr:rowOff>
    </xdr:from>
    <xdr:ext cx="1200150" cy="1800225"/>
    <xdr:pic>
      <xdr:nvPicPr>
        <xdr:cNvPr id="63" name="pic1345885539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110</xdr:row>
      <xdr:rowOff>47625</xdr:rowOff>
    </xdr:from>
    <xdr:ext cx="1200150" cy="1800225"/>
    <xdr:pic>
      <xdr:nvPicPr>
        <xdr:cNvPr id="64" name="pic836965575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111</xdr:row>
      <xdr:rowOff>47625</xdr:rowOff>
    </xdr:from>
    <xdr:ext cx="1200150" cy="1800225"/>
    <xdr:pic>
      <xdr:nvPicPr>
        <xdr:cNvPr id="65" name="pic182473073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112</xdr:row>
      <xdr:rowOff>47625</xdr:rowOff>
    </xdr:from>
    <xdr:ext cx="1200150" cy="1800225"/>
    <xdr:pic>
      <xdr:nvPicPr>
        <xdr:cNvPr id="66" name="pic1367722913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113</xdr:row>
      <xdr:rowOff>47625</xdr:rowOff>
    </xdr:from>
    <xdr:ext cx="1200150" cy="1800225"/>
    <xdr:pic>
      <xdr:nvPicPr>
        <xdr:cNvPr id="67" name="pic10529958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114</xdr:row>
      <xdr:rowOff>47625</xdr:rowOff>
    </xdr:from>
    <xdr:ext cx="1200150" cy="1800225"/>
    <xdr:pic>
      <xdr:nvPicPr>
        <xdr:cNvPr id="68" name="pic453019913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115</xdr:row>
      <xdr:rowOff>47625</xdr:rowOff>
    </xdr:from>
    <xdr:ext cx="1200150" cy="1800225"/>
    <xdr:pic>
      <xdr:nvPicPr>
        <xdr:cNvPr id="69" name="pic1590095787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116</xdr:row>
      <xdr:rowOff>47625</xdr:rowOff>
    </xdr:from>
    <xdr:ext cx="1200150" cy="1800225"/>
    <xdr:pic>
      <xdr:nvPicPr>
        <xdr:cNvPr id="70" name="pic803708818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118</xdr:row>
      <xdr:rowOff>47625</xdr:rowOff>
    </xdr:from>
    <xdr:ext cx="1200150" cy="1800225"/>
    <xdr:pic>
      <xdr:nvPicPr>
        <xdr:cNvPr id="71" name="pic1365893053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121</xdr:row>
      <xdr:rowOff>47625</xdr:rowOff>
    </xdr:from>
    <xdr:ext cx="1200150" cy="1800225"/>
    <xdr:pic>
      <xdr:nvPicPr>
        <xdr:cNvPr id="72" name="pic395081475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122</xdr:row>
      <xdr:rowOff>47625</xdr:rowOff>
    </xdr:from>
    <xdr:ext cx="1200150" cy="1800225"/>
    <xdr:pic>
      <xdr:nvPicPr>
        <xdr:cNvPr id="73" name="pic108058417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123</xdr:row>
      <xdr:rowOff>47625</xdr:rowOff>
    </xdr:from>
    <xdr:ext cx="1200150" cy="1800225"/>
    <xdr:pic>
      <xdr:nvPicPr>
        <xdr:cNvPr id="74" name="pic2091459770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124</xdr:row>
      <xdr:rowOff>47625</xdr:rowOff>
    </xdr:from>
    <xdr:ext cx="1200150" cy="1800225"/>
    <xdr:pic>
      <xdr:nvPicPr>
        <xdr:cNvPr id="75" name="pic1643630796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127</xdr:row>
      <xdr:rowOff>47625</xdr:rowOff>
    </xdr:from>
    <xdr:ext cx="1200150" cy="1800225"/>
    <xdr:pic>
      <xdr:nvPicPr>
        <xdr:cNvPr id="76" name="pic997166009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131</xdr:row>
      <xdr:rowOff>47625</xdr:rowOff>
    </xdr:from>
    <xdr:ext cx="1200150" cy="1800225"/>
    <xdr:pic>
      <xdr:nvPicPr>
        <xdr:cNvPr id="77" name="pic1303466357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132</xdr:row>
      <xdr:rowOff>47625</xdr:rowOff>
    </xdr:from>
    <xdr:ext cx="1200150" cy="1800225"/>
    <xdr:pic>
      <xdr:nvPicPr>
        <xdr:cNvPr id="78" name="pic848993854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133</xdr:row>
      <xdr:rowOff>47625</xdr:rowOff>
    </xdr:from>
    <xdr:ext cx="1200150" cy="1800225"/>
    <xdr:pic>
      <xdr:nvPicPr>
        <xdr:cNvPr id="79" name="pic727726489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134</xdr:row>
      <xdr:rowOff>47625</xdr:rowOff>
    </xdr:from>
    <xdr:ext cx="1200150" cy="1800225"/>
    <xdr:pic>
      <xdr:nvPicPr>
        <xdr:cNvPr id="80" name="pic1583424710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135</xdr:row>
      <xdr:rowOff>47625</xdr:rowOff>
    </xdr:from>
    <xdr:ext cx="1200150" cy="1800225"/>
    <xdr:pic>
      <xdr:nvPicPr>
        <xdr:cNvPr id="81" name="pic1162159076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136</xdr:row>
      <xdr:rowOff>47625</xdr:rowOff>
    </xdr:from>
    <xdr:ext cx="1200150" cy="1800225"/>
    <xdr:pic>
      <xdr:nvPicPr>
        <xdr:cNvPr id="82" name="pic1748781243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137</xdr:row>
      <xdr:rowOff>47625</xdr:rowOff>
    </xdr:from>
    <xdr:ext cx="1200150" cy="1800225"/>
    <xdr:pic>
      <xdr:nvPicPr>
        <xdr:cNvPr id="83" name="pic12671033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139</xdr:row>
      <xdr:rowOff>47625</xdr:rowOff>
    </xdr:from>
    <xdr:ext cx="1200150" cy="1800225"/>
    <xdr:pic>
      <xdr:nvPicPr>
        <xdr:cNvPr id="84" name="pic2134679509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142</xdr:row>
      <xdr:rowOff>47625</xdr:rowOff>
    </xdr:from>
    <xdr:ext cx="1200150" cy="1800225"/>
    <xdr:pic>
      <xdr:nvPicPr>
        <xdr:cNvPr id="85" name="pic1909066545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144</xdr:row>
      <xdr:rowOff>47625</xdr:rowOff>
    </xdr:from>
    <xdr:ext cx="1200150" cy="1800225"/>
    <xdr:pic>
      <xdr:nvPicPr>
        <xdr:cNvPr id="86" name="pic139332076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147</xdr:row>
      <xdr:rowOff>47625</xdr:rowOff>
    </xdr:from>
    <xdr:ext cx="1200150" cy="1800225"/>
    <xdr:pic>
      <xdr:nvPicPr>
        <xdr:cNvPr id="87" name="pic24388661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150</xdr:row>
      <xdr:rowOff>47625</xdr:rowOff>
    </xdr:from>
    <xdr:ext cx="1200150" cy="1800225"/>
    <xdr:pic>
      <xdr:nvPicPr>
        <xdr:cNvPr id="88" name="pic870571419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153</xdr:row>
      <xdr:rowOff>47625</xdr:rowOff>
    </xdr:from>
    <xdr:ext cx="1200150" cy="1800225"/>
    <xdr:pic>
      <xdr:nvPicPr>
        <xdr:cNvPr id="89" name="pic2141420207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155</xdr:row>
      <xdr:rowOff>47625</xdr:rowOff>
    </xdr:from>
    <xdr:ext cx="1200150" cy="1800225"/>
    <xdr:pic>
      <xdr:nvPicPr>
        <xdr:cNvPr id="90" name="pic64623475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156</xdr:row>
      <xdr:rowOff>47625</xdr:rowOff>
    </xdr:from>
    <xdr:ext cx="1200150" cy="1800225"/>
    <xdr:pic>
      <xdr:nvPicPr>
        <xdr:cNvPr id="91" name="pic1164975753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157</xdr:row>
      <xdr:rowOff>47625</xdr:rowOff>
    </xdr:from>
    <xdr:ext cx="1200150" cy="1800225"/>
    <xdr:pic>
      <xdr:nvPicPr>
        <xdr:cNvPr id="92" name="pic644910937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158</xdr:row>
      <xdr:rowOff>47625</xdr:rowOff>
    </xdr:from>
    <xdr:ext cx="1200150" cy="1800225"/>
    <xdr:pic>
      <xdr:nvPicPr>
        <xdr:cNvPr id="93" name="pic516697376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159</xdr:row>
      <xdr:rowOff>47625</xdr:rowOff>
    </xdr:from>
    <xdr:ext cx="1200150" cy="1800225"/>
    <xdr:pic>
      <xdr:nvPicPr>
        <xdr:cNvPr id="94" name="pic651342589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161</xdr:row>
      <xdr:rowOff>47625</xdr:rowOff>
    </xdr:from>
    <xdr:ext cx="1200150" cy="1800225"/>
    <xdr:pic>
      <xdr:nvPicPr>
        <xdr:cNvPr id="95" name="pic1173270349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163</xdr:row>
      <xdr:rowOff>47625</xdr:rowOff>
    </xdr:from>
    <xdr:ext cx="1200150" cy="1800225"/>
    <xdr:pic>
      <xdr:nvPicPr>
        <xdr:cNvPr id="96" name="pic1456582120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164</xdr:row>
      <xdr:rowOff>47625</xdr:rowOff>
    </xdr:from>
    <xdr:ext cx="1200150" cy="1800225"/>
    <xdr:pic>
      <xdr:nvPicPr>
        <xdr:cNvPr id="97" name="pic2123050771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165</xdr:row>
      <xdr:rowOff>47625</xdr:rowOff>
    </xdr:from>
    <xdr:ext cx="1200150" cy="1800225"/>
    <xdr:pic>
      <xdr:nvPicPr>
        <xdr:cNvPr id="98" name="pic116657274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168</xdr:row>
      <xdr:rowOff>47625</xdr:rowOff>
    </xdr:from>
    <xdr:ext cx="1200150" cy="1800225"/>
    <xdr:pic>
      <xdr:nvPicPr>
        <xdr:cNvPr id="99" name="pic779515774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169</xdr:row>
      <xdr:rowOff>47625</xdr:rowOff>
    </xdr:from>
    <xdr:ext cx="1200150" cy="1800225"/>
    <xdr:pic>
      <xdr:nvPicPr>
        <xdr:cNvPr id="100" name="pic369981507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170</xdr:row>
      <xdr:rowOff>47625</xdr:rowOff>
    </xdr:from>
    <xdr:ext cx="1200150" cy="1800225"/>
    <xdr:pic>
      <xdr:nvPicPr>
        <xdr:cNvPr id="101" name="pic2140748263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172</xdr:row>
      <xdr:rowOff>47625</xdr:rowOff>
    </xdr:from>
    <xdr:ext cx="1200150" cy="1800225"/>
    <xdr:pic>
      <xdr:nvPicPr>
        <xdr:cNvPr id="102" name="pic572304018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173</xdr:row>
      <xdr:rowOff>47625</xdr:rowOff>
    </xdr:from>
    <xdr:ext cx="1200150" cy="1800225"/>
    <xdr:pic>
      <xdr:nvPicPr>
        <xdr:cNvPr id="103" name="pic1283317855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174</xdr:row>
      <xdr:rowOff>47625</xdr:rowOff>
    </xdr:from>
    <xdr:ext cx="1200150" cy="1800225"/>
    <xdr:pic>
      <xdr:nvPicPr>
        <xdr:cNvPr id="104" name="pic1169983202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176</xdr:row>
      <xdr:rowOff>47625</xdr:rowOff>
    </xdr:from>
    <xdr:ext cx="1200150" cy="1800225"/>
    <xdr:pic>
      <xdr:nvPicPr>
        <xdr:cNvPr id="105" name="pic1942499986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181</xdr:row>
      <xdr:rowOff>47625</xdr:rowOff>
    </xdr:from>
    <xdr:ext cx="1200150" cy="1800225"/>
    <xdr:pic>
      <xdr:nvPicPr>
        <xdr:cNvPr id="106" name="pic1567358211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182</xdr:row>
      <xdr:rowOff>47625</xdr:rowOff>
    </xdr:from>
    <xdr:ext cx="1200150" cy="1800225"/>
    <xdr:pic>
      <xdr:nvPicPr>
        <xdr:cNvPr id="107" name="pic1129360648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183</xdr:row>
      <xdr:rowOff>47625</xdr:rowOff>
    </xdr:from>
    <xdr:ext cx="1200150" cy="1800225"/>
    <xdr:pic>
      <xdr:nvPicPr>
        <xdr:cNvPr id="108" name="pic179032408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184</xdr:row>
      <xdr:rowOff>47625</xdr:rowOff>
    </xdr:from>
    <xdr:ext cx="1200150" cy="1800225"/>
    <xdr:pic>
      <xdr:nvPicPr>
        <xdr:cNvPr id="109" name="pic1678470592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186</xdr:row>
      <xdr:rowOff>47625</xdr:rowOff>
    </xdr:from>
    <xdr:ext cx="1200150" cy="1800225"/>
    <xdr:pic>
      <xdr:nvPicPr>
        <xdr:cNvPr id="110" name="pic1590571502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187</xdr:row>
      <xdr:rowOff>47625</xdr:rowOff>
    </xdr:from>
    <xdr:ext cx="1200150" cy="1800225"/>
    <xdr:pic>
      <xdr:nvPicPr>
        <xdr:cNvPr id="111" name="pic690669232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188</xdr:row>
      <xdr:rowOff>47625</xdr:rowOff>
    </xdr:from>
    <xdr:ext cx="1200150" cy="1800225"/>
    <xdr:pic>
      <xdr:nvPicPr>
        <xdr:cNvPr id="112" name="pic361194813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189</xdr:row>
      <xdr:rowOff>47625</xdr:rowOff>
    </xdr:from>
    <xdr:ext cx="1200150" cy="1800225"/>
    <xdr:pic>
      <xdr:nvPicPr>
        <xdr:cNvPr id="113" name="pic595964856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191</xdr:row>
      <xdr:rowOff>47625</xdr:rowOff>
    </xdr:from>
    <xdr:ext cx="1200150" cy="1800225"/>
    <xdr:pic>
      <xdr:nvPicPr>
        <xdr:cNvPr id="114" name="pic1838458939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195</xdr:row>
      <xdr:rowOff>47625</xdr:rowOff>
    </xdr:from>
    <xdr:ext cx="1200150" cy="1800225"/>
    <xdr:pic>
      <xdr:nvPicPr>
        <xdr:cNvPr id="115" name="pic86943623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197</xdr:row>
      <xdr:rowOff>47625</xdr:rowOff>
    </xdr:from>
    <xdr:ext cx="1200150" cy="1800225"/>
    <xdr:pic>
      <xdr:nvPicPr>
        <xdr:cNvPr id="116" name="pic35370304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198</xdr:row>
      <xdr:rowOff>47625</xdr:rowOff>
    </xdr:from>
    <xdr:ext cx="1200150" cy="1800225"/>
    <xdr:pic>
      <xdr:nvPicPr>
        <xdr:cNvPr id="117" name="pic2004958184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47625</xdr:rowOff>
    </xdr:from>
    <xdr:ext cx="10020300" cy="704850"/>
    <xdr:pic>
      <xdr:nvPicPr>
        <xdr:cNvPr id="118" name="pic770801576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tente" refreshedDate="44212.014971875004" createdVersion="6" refreshedVersion="6" recordCount="195" xr:uid="{00000000-000A-0000-FFFF-FFFF01000000}">
  <cacheSource type="worksheet">
    <worksheetSource ref="A5:W200" sheet="Products Buyer Use"/>
  </cacheSource>
  <cacheFields count="23">
    <cacheField name="бренд" numFmtId="49">
      <sharedItems/>
    </cacheField>
    <cacheField name="пол" numFmtId="49">
      <sharedItems/>
    </cacheField>
    <cacheField name="категория" numFmtId="49">
      <sharedItems/>
    </cacheField>
    <cacheField name="подкатегория" numFmtId="49">
      <sharedItems/>
    </cacheField>
    <cacheField name="Made in" numFmtId="49">
      <sharedItems/>
    </cacheField>
    <cacheField name="Model" numFmtId="49">
      <sharedItems/>
    </cacheField>
    <cacheField name="артикул" numFmtId="49">
      <sharedItems/>
    </cacheField>
    <cacheField name="фото" numFmtId="49">
      <sharedItems/>
    </cacheField>
    <cacheField name="сезон" numFmtId="49">
      <sharedItems/>
    </cacheField>
    <cacheField name="цвет" numFmtId="49">
      <sharedItems/>
    </cacheField>
    <cacheField name="размер" numFmtId="49">
      <sharedItems/>
    </cacheField>
    <cacheField name="общее количество" numFmtId="49">
      <sharedItems containsMixedTypes="1" containsNumber="1" containsInteger="1" minValue="1" maxValue="109"/>
    </cacheField>
    <cacheField name="количество" numFmtId="49">
      <sharedItems containsSemiMixedTypes="0" containsString="0" containsNumber="1" containsInteger="1" minValue="1" maxValue="45"/>
    </cacheField>
    <cacheField name="ВАШ                      ЗАКАЗ" numFmtId="49">
      <sharedItems/>
    </cacheField>
    <cacheField name="ЦЕНА со скидкой" numFmtId="164">
      <sharedItems containsSemiMixedTypes="0" containsString="0" containsNumber="1" minValue="2.8" maxValue="5.8"/>
    </cacheField>
    <cacheField name="ЦЕНА опт фабричная" numFmtId="164">
      <sharedItems containsSemiMixedTypes="0" containsString="0" containsNumber="1" containsInteger="1" minValue="20" maxValue="84"/>
    </cacheField>
    <cacheField name="ЦЕНА - розница" numFmtId="164">
      <sharedItems containsSemiMixedTypes="0" containsString="0" containsNumber="1" containsInteger="1" minValue="49" maxValue="218"/>
    </cacheField>
    <cacheField name="состав" numFmtId="49">
      <sharedItems/>
    </cacheField>
    <cacheField name="описание" numFmtId="49">
      <sharedItems/>
    </cacheField>
    <cacheField name="Barcode" numFmtId="49">
      <sharedItems/>
    </cacheField>
    <cacheField name="TOT PRICE" numFmtId="164">
      <sharedItems containsSemiMixedTypes="0" containsString="0" containsNumber="1" minValue="2.8" maxValue="196.79999999999998"/>
    </cacheField>
    <cacheField name="TOT WHS" numFmtId="164">
      <sharedItems containsSemiMixedTypes="0" containsString="0" containsNumber="1" containsInteger="1" minValue="20" maxValue="2257"/>
    </cacheField>
    <cacheField name="TOT RRP" numFmtId="164">
      <sharedItems containsSemiMixedTypes="0" containsString="0" containsNumber="1" containsInteger="1" minValue="49" maxValue="566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s v="Bray Steve Alan"/>
    <s v="Woman"/>
    <s v="Clothing"/>
    <s v="3/4- Lenght Trousers"/>
    <s v="Italy"/>
    <s v="21M4011"/>
    <s v="J1564"/>
    <s v=" "/>
    <s v="FW"/>
    <s v="Grigio"/>
    <s v="XS"/>
    <n v="1"/>
    <n v="1"/>
    <s v=" "/>
    <n v="2.8"/>
    <n v="61"/>
    <n v="158"/>
    <s v="1 tessuto: 70% Wool - 25% Polyamide - 5% other Fibers. per particolari: vera pelle"/>
    <s v="designer motif, front closure, buttons closing, multipockets, logo."/>
    <s v="340000034897"/>
    <n v="2.8"/>
    <n v="61"/>
    <n v="158"/>
  </r>
  <r>
    <s v="Sexy Woman"/>
    <s v="Woman"/>
    <s v="Clothing"/>
    <s v="3/4- Lenght Jeans"/>
    <s v="Italy"/>
    <s v="P214779"/>
    <s v="J1667"/>
    <s v=" "/>
    <s v="SS"/>
    <s v="Blu"/>
    <s v="XS"/>
    <n v="7"/>
    <n v="1"/>
    <s v=" "/>
    <n v="2.8"/>
    <n v="36"/>
    <n v="89"/>
    <s v="98% Cotton - 2% Elastan"/>
    <s v="designer motif, multipockets, front closure, zip closing, logo."/>
    <s v="340000035017"/>
    <n v="2.8"/>
    <n v="36"/>
    <n v="89"/>
  </r>
  <r>
    <s v="Sexy Woman"/>
    <s v="Woman"/>
    <s v="Clothing"/>
    <s v="3/4- Lenght Jeans"/>
    <s v="Italy"/>
    <s v="P214779"/>
    <s v="J1667"/>
    <s v=" "/>
    <s v="SS"/>
    <s v="Blu"/>
    <s v="XXS"/>
    <s v=" "/>
    <n v="6"/>
    <s v=" "/>
    <n v="2.8"/>
    <n v="36"/>
    <n v="89"/>
    <s v="98% Cotton - 2% Elastan"/>
    <s v="designer motif, multipockets, front closure, zip closing, logo."/>
    <s v="340000035016"/>
    <n v="16.799999999999997"/>
    <n v="216"/>
    <n v="534"/>
  </r>
  <r>
    <s v="Sexy Woman"/>
    <s v="Woman"/>
    <s v="Clothing"/>
    <s v="3/4- Lenght Trousers"/>
    <s v="Italy"/>
    <s v="P214788"/>
    <s v="J1712"/>
    <s v=" "/>
    <s v="SS"/>
    <s v="Bianco"/>
    <s v="XXS"/>
    <n v="1"/>
    <n v="1"/>
    <s v=" "/>
    <n v="2.8"/>
    <n v="27"/>
    <n v="67"/>
    <s v="97% Cotton - 3% Lycra"/>
    <s v="solid color, multipockets, front closure, zip closing, logo."/>
    <s v="340000035235"/>
    <n v="2.8"/>
    <n v="27"/>
    <n v="67"/>
  </r>
  <r>
    <s v="Sexy Woman"/>
    <s v="Woman"/>
    <s v="Clothing"/>
    <s v="Trousers"/>
    <s v="Italy"/>
    <s v="P314870"/>
    <s v="J1975"/>
    <s v=" "/>
    <s v="FW"/>
    <s v="Grigio"/>
    <s v="XXS"/>
    <n v="5"/>
    <n v="5"/>
    <s v=" "/>
    <n v="2.8"/>
    <n v="48"/>
    <n v="122"/>
    <s v="98% Cotton - 2% Elastan"/>
    <s v="designer motif, multipockets, front closure, buttons closing, dirty effect, logo."/>
    <s v="340000035910"/>
    <n v="14"/>
    <n v="240"/>
    <n v="610"/>
  </r>
  <r>
    <s v="Sexy Woman"/>
    <s v="Woman"/>
    <s v="Clothing"/>
    <s v="Trousers"/>
    <s v="Italy"/>
    <s v="P314729"/>
    <s v="J1922-A"/>
    <s v=" "/>
    <s v="SS"/>
    <s v="Beige"/>
    <s v="XXS"/>
    <n v="30"/>
    <n v="11"/>
    <s v=" "/>
    <n v="2.8"/>
    <n v="38"/>
    <n v="95"/>
    <s v="100% Cotton"/>
    <s v="solid color, multipockets, front closure, zip closing, designer motif"/>
    <s v="340000035742"/>
    <n v="30.799999999999997"/>
    <n v="418"/>
    <n v="1045"/>
  </r>
  <r>
    <s v="Sexy Woman"/>
    <s v="Woman"/>
    <s v="Clothing"/>
    <s v="Trousers"/>
    <s v="Italy"/>
    <s v="P314729"/>
    <s v="J1922-A"/>
    <s v=" "/>
    <s v="SS"/>
    <s v="Beige"/>
    <s v="XS"/>
    <s v=" "/>
    <n v="19"/>
    <s v=" "/>
    <n v="2.8"/>
    <n v="38"/>
    <n v="95"/>
    <s v="100% Cotton"/>
    <s v="solid color, multipockets, front closure, zip closing, designer motif"/>
    <s v="340000035743"/>
    <n v="53.199999999999996"/>
    <n v="722"/>
    <n v="1805"/>
  </r>
  <r>
    <s v="Sexy Woman"/>
    <s v="Woman"/>
    <s v="Clothing"/>
    <s v="Trousers"/>
    <s v="Italy"/>
    <s v="P314692"/>
    <s v="J1896"/>
    <s v=" "/>
    <s v="SS"/>
    <s v="Bianco"/>
    <s v="XXS"/>
    <n v="13"/>
    <n v="13"/>
    <s v=" "/>
    <n v="2.8"/>
    <n v="55"/>
    <n v="139"/>
    <s v="98% Cotton - 2% Elastan"/>
    <s v="MADE IN ITALY: multipockets, front closure, zip closing, designer motif, stained effect"/>
    <s v="340000035706"/>
    <n v="36.4"/>
    <n v="715"/>
    <n v="1807"/>
  </r>
  <r>
    <s v="Sexy Woman"/>
    <s v="Woman"/>
    <s v="Clothing"/>
    <s v="Trousers"/>
    <s v="Italy"/>
    <s v="P314729"/>
    <s v="J1922-B"/>
    <s v=" "/>
    <s v="SS"/>
    <s v="Fango"/>
    <s v="XS"/>
    <n v="16"/>
    <n v="16"/>
    <s v=" "/>
    <n v="2.8"/>
    <n v="38"/>
    <n v="95"/>
    <s v="100% Cotton"/>
    <s v="solid color, multipockets, front closure, zip closing, designer motif"/>
    <s v="340000035752"/>
    <n v="44.8"/>
    <n v="608"/>
    <n v="1520"/>
  </r>
  <r>
    <s v="Sexy Woman"/>
    <s v="Woman"/>
    <s v="Clothing"/>
    <s v="Trousers"/>
    <s v="Italy"/>
    <s v="P314627"/>
    <s v="J1925"/>
    <s v=" "/>
    <s v="FW"/>
    <s v="Beige"/>
    <s v="XXS"/>
    <n v="1"/>
    <n v="1"/>
    <s v=" "/>
    <n v="3.8"/>
    <n v="68"/>
    <n v="170"/>
    <s v="98% Cotton - 2% Elastan"/>
    <s v="designer motif, multipockets, front closure, buttons closing, dirty effect, polish effect, logo."/>
    <s v="340000035775"/>
    <n v="3.8"/>
    <n v="68"/>
    <n v="170"/>
  </r>
  <r>
    <s v="Sexy Woman"/>
    <s v="Woman"/>
    <s v="Clothing"/>
    <s v="Trousers"/>
    <s v="Italy"/>
    <s v="P314588"/>
    <s v="J1928-A"/>
    <s v=" "/>
    <s v="SS"/>
    <s v="Giallo"/>
    <s v="XS"/>
    <n v="1"/>
    <n v="1"/>
    <s v=" "/>
    <n v="3.8"/>
    <n v="44"/>
    <n v="110"/>
    <s v="98% Cotton - 2% Elastan"/>
    <s v="designer motif, multipockets, front closure, button closing, logo."/>
    <s v="340000035794"/>
    <n v="3.8"/>
    <n v="44"/>
    <n v="110"/>
  </r>
  <r>
    <s v="Sexy Woman"/>
    <s v="Woman"/>
    <s v="Clothing"/>
    <s v="Trousers"/>
    <s v="Italy"/>
    <s v="P314588"/>
    <s v="J1928-B"/>
    <s v=" "/>
    <s v="SS"/>
    <s v="Rosa"/>
    <s v="XS"/>
    <n v="1"/>
    <n v="1"/>
    <s v=" "/>
    <n v="3.8"/>
    <n v="44"/>
    <n v="110"/>
    <s v="98% Cotton - 2% Elastan"/>
    <s v="designer motif, multipockets, front closure, button closing, logo."/>
    <s v="340000035803"/>
    <n v="3.8"/>
    <n v="44"/>
    <n v="110"/>
  </r>
  <r>
    <s v="Sexy Woman"/>
    <s v="Woman"/>
    <s v="Clothing"/>
    <s v="Trousers"/>
    <s v="Italy"/>
    <s v="P314687"/>
    <s v="J1937-A"/>
    <s v=" "/>
    <s v="ALL"/>
    <s v="Grigio"/>
    <s v="XS"/>
    <n v="2"/>
    <n v="1"/>
    <s v=" "/>
    <n v="3.8"/>
    <n v="39"/>
    <n v="97"/>
    <s v="97% Cotton - 3% Elastan"/>
    <s v="solid color, multipockets, front closure, buttons closing, logo."/>
    <s v="340000035821"/>
    <n v="3.8"/>
    <n v="39"/>
    <n v="97"/>
  </r>
  <r>
    <s v="Sexy Woman"/>
    <s v="Woman"/>
    <s v="Clothing"/>
    <s v="Trousers"/>
    <s v="Italy"/>
    <s v="P314687"/>
    <s v="J1937-A"/>
    <s v=" "/>
    <s v="ALL"/>
    <s v="Grigio"/>
    <s v="S"/>
    <s v=" "/>
    <n v="1"/>
    <s v=" "/>
    <n v="3.8"/>
    <n v="39"/>
    <n v="97"/>
    <s v="97% Cotton - 3% Elastan"/>
    <s v="solid color, multipockets, front closure, buttons closing, logo."/>
    <s v="340000035822"/>
    <n v="3.8"/>
    <n v="39"/>
    <n v="97"/>
  </r>
  <r>
    <s v="Sexy Woman"/>
    <s v="Woman"/>
    <s v="Clothing"/>
    <s v="Trousers"/>
    <s v="Italy"/>
    <s v="W414507"/>
    <s v="J2309"/>
    <s v=" "/>
    <s v="SS"/>
    <s v="Beige"/>
    <s v="XS"/>
    <n v="1"/>
    <n v="1"/>
    <s v=" "/>
    <n v="3.8"/>
    <n v="48"/>
    <n v="120"/>
    <s v="70% Viscose - 27% Nylon - 3% Elastan"/>
    <s v="MADE IN ITALY: solid color, mid rise, regular fit,  straight leg, front closure, buttons closing, multipockets, stretch."/>
    <s v="340000036559"/>
    <n v="3.8"/>
    <n v="48"/>
    <n v="120"/>
  </r>
  <r>
    <s v="Sexy Woman"/>
    <s v="Woman"/>
    <s v="Clothing"/>
    <s v="Trousers"/>
    <s v="Italy"/>
    <s v="P314832"/>
    <s v="J2369"/>
    <s v=" "/>
    <s v="SS"/>
    <s v="Verde"/>
    <s v="XXS"/>
    <n v="1"/>
    <n v="1"/>
    <s v=" "/>
    <n v="3.8"/>
    <n v="76"/>
    <n v="191"/>
    <s v="98% Cotton - 2% Elastan"/>
    <s v="MADE IN ITALY:solid color, mid rise, regular fit,  straight leg, buttons closing, multipockets."/>
    <s v="340000037152"/>
    <n v="3.8"/>
    <n v="76"/>
    <n v="191"/>
  </r>
  <r>
    <s v="Sexy Woman"/>
    <s v="Woman"/>
    <s v="Clothing"/>
    <s v="Trousers"/>
    <s v="Italy"/>
    <s v="P314812"/>
    <s v="J1886"/>
    <s v=" "/>
    <s v="SS"/>
    <s v="Beige"/>
    <s v="XS"/>
    <n v="2"/>
    <n v="2"/>
    <s v=" "/>
    <n v="3.8"/>
    <n v="32"/>
    <n v="80"/>
    <s v="98% Cotton - 2% Elastan"/>
    <s v="solid color, multipockets, front closure, zip closing, buttons closing, logo."/>
    <s v="340000035680"/>
    <n v="7.6"/>
    <n v="64"/>
    <n v="160"/>
  </r>
  <r>
    <s v="Sexy Woman"/>
    <s v="Woman"/>
    <s v="Clothing"/>
    <s v="Trousers"/>
    <s v="Italy"/>
    <s v="P314610"/>
    <s v="J1903"/>
    <s v=" "/>
    <s v="SS"/>
    <s v="Beige"/>
    <s v="XXS"/>
    <n v="5"/>
    <n v="2"/>
    <s v=" "/>
    <n v="3.8"/>
    <n v="42"/>
    <n v="105"/>
    <s v="98% Cotton - 2% Elastan"/>
    <s v="solid color, multipockets, front closure, buttons closing, logo."/>
    <s v="340000035733"/>
    <n v="7.6"/>
    <n v="84"/>
    <n v="210"/>
  </r>
  <r>
    <s v="Sexy Woman"/>
    <s v="Woman"/>
    <s v="Clothing"/>
    <s v="Trousers"/>
    <s v="Italy"/>
    <s v="P314610"/>
    <s v="J1903"/>
    <s v=" "/>
    <s v="SS"/>
    <s v="Beige"/>
    <s v="XS"/>
    <s v=" "/>
    <n v="3"/>
    <s v=" "/>
    <n v="3.8"/>
    <n v="42"/>
    <n v="105"/>
    <s v="98% Cotton - 2% Elastan"/>
    <s v="solid color, multipockets, front closure, buttons closing, logo."/>
    <s v="340000035734"/>
    <n v="11.399999999999999"/>
    <n v="126"/>
    <n v="315"/>
  </r>
  <r>
    <s v="Sexy Woman"/>
    <s v="Woman"/>
    <s v="Clothing"/>
    <s v="Trousers"/>
    <s v="Italy"/>
    <s v="P314865"/>
    <s v="J1962"/>
    <s v=" "/>
    <s v="SS"/>
    <s v="Rosa"/>
    <s v="XS"/>
    <n v="2"/>
    <n v="2"/>
    <s v=" "/>
    <n v="3.8"/>
    <n v="44"/>
    <n v="112"/>
    <s v="97% Cotton - 3% Elastan"/>
    <s v="designer motif, multipockets, front closure, buttons closing, stained effect, logo."/>
    <s v="340000035848"/>
    <n v="7.6"/>
    <n v="88"/>
    <n v="224"/>
  </r>
  <r>
    <s v="Sexy Woman"/>
    <s v="Woman"/>
    <s v="Clothing"/>
    <s v="Trousers"/>
    <s v="Italy"/>
    <s v="W414504"/>
    <s v="J2317-A"/>
    <s v=" "/>
    <s v="SS"/>
    <s v="Beige"/>
    <s v="XXS"/>
    <n v="6"/>
    <n v="2"/>
    <s v=" "/>
    <n v="3.8"/>
    <n v="32"/>
    <n v="79"/>
    <s v="70% Viscose - 27% Nylon - 3% Elastan"/>
    <s v="solid color, mid rise, regular fit, contrast stitching,  straight leg, buttons closing, multipockets."/>
    <s v="340000036738"/>
    <n v="7.6"/>
    <n v="64"/>
    <n v="158"/>
  </r>
  <r>
    <s v="Sexy Woman"/>
    <s v="Woman"/>
    <s v="Clothing"/>
    <s v="Trousers"/>
    <s v="Italy"/>
    <s v="W414504"/>
    <s v="J2317-A"/>
    <s v=" "/>
    <s v="SS"/>
    <s v="Beige"/>
    <s v="XS"/>
    <s v=" "/>
    <n v="4"/>
    <s v=" "/>
    <n v="3.8"/>
    <n v="32"/>
    <n v="79"/>
    <s v="70% Viscose - 27% Nylon - 3% Elastan"/>
    <s v="solid color, mid rise, regular fit, contrast stitching,  straight leg, buttons closing, multipockets."/>
    <s v="340000036739"/>
    <n v="15.2"/>
    <n v="128"/>
    <n v="316"/>
  </r>
  <r>
    <s v="Sexy Woman"/>
    <s v="Woman"/>
    <s v="Clothing"/>
    <s v="Trousers"/>
    <s v="Italy"/>
    <s v="W414504"/>
    <s v="J2317-B"/>
    <s v=" "/>
    <s v="SS"/>
    <s v="Bianco"/>
    <s v="XS"/>
    <n v="5"/>
    <n v="2"/>
    <s v=" "/>
    <n v="3.8"/>
    <n v="32"/>
    <n v="79"/>
    <s v="70% Viscose - 27% Nylon - 3% Elastan"/>
    <s v="solid color, mid rise, regular fit, contrast stitching,  straight leg, buttons closing, multipockets."/>
    <s v="340000036748"/>
    <n v="7.6"/>
    <n v="64"/>
    <n v="158"/>
  </r>
  <r>
    <s v="Sexy Woman"/>
    <s v="Woman"/>
    <s v="Clothing"/>
    <s v="Trousers"/>
    <s v="Italy"/>
    <s v="W414504"/>
    <s v="J2317-B"/>
    <s v=" "/>
    <s v="SS"/>
    <s v="Bianco"/>
    <s v="XXS"/>
    <s v=" "/>
    <n v="3"/>
    <s v=" "/>
    <n v="3.8"/>
    <n v="32"/>
    <n v="79"/>
    <s v="70% Viscose - 27% Nylon - 3% Elastan"/>
    <s v="solid color, mid rise, regular fit, contrast stitching,  straight leg, buttons closing, multipockets."/>
    <s v="340000036747"/>
    <n v="11.399999999999999"/>
    <n v="96"/>
    <n v="237"/>
  </r>
  <r>
    <s v="Sexy Woman"/>
    <s v="Woman"/>
    <s v="Clothing"/>
    <s v="Trousers"/>
    <s v="Italy"/>
    <s v="P514599"/>
    <s v="J2476-C"/>
    <s v=" "/>
    <s v="SS"/>
    <s v="Rosa"/>
    <s v="XS"/>
    <n v="14"/>
    <n v="2"/>
    <s v=" "/>
    <n v="3.8"/>
    <n v="54"/>
    <n v="137"/>
    <s v="97% Cotton - 3% Elastan"/>
    <s v="MADE IN ITALY: treated fabric, multipockets, zip closing."/>
    <s v="340000037978"/>
    <n v="7.6"/>
    <n v="108"/>
    <n v="274"/>
  </r>
  <r>
    <s v="Sexy Woman"/>
    <s v="Woman"/>
    <s v="Clothing"/>
    <s v="Trousers"/>
    <s v="Italy"/>
    <s v="P514599"/>
    <s v="J2476-C"/>
    <s v=" "/>
    <s v="SS"/>
    <s v="Rosa"/>
    <s v="XXS"/>
    <s v=" "/>
    <n v="12"/>
    <s v=" "/>
    <n v="3.8"/>
    <n v="54"/>
    <n v="137"/>
    <s v="97% Cotton - 3% Elastan"/>
    <s v="MADE IN ITALY: treated fabric, multipockets, zip closing."/>
    <s v="340000037977"/>
    <n v="45.599999999999994"/>
    <n v="648"/>
    <n v="1644"/>
  </r>
  <r>
    <s v="Sexy Woman"/>
    <s v="Woman"/>
    <s v="Clothing"/>
    <s v="Trousers"/>
    <s v="Italy"/>
    <s v="P614632"/>
    <s v="J3398A"/>
    <s v=" "/>
    <s v="SS"/>
    <s v="Rosa"/>
    <s v="XXS"/>
    <n v="10"/>
    <n v="2"/>
    <s v=" "/>
    <n v="3.8"/>
    <n v="48"/>
    <n v="122"/>
    <s v="95% Cotton - 5% Elastan"/>
    <s v="MADE IN ITALY:  multipockets, front closure, zip closing, hand wash."/>
    <s v="340000043071"/>
    <n v="7.6"/>
    <n v="96"/>
    <n v="244"/>
  </r>
  <r>
    <s v="Sexy Woman"/>
    <s v="Woman"/>
    <s v="Clothing"/>
    <s v="Trousers"/>
    <s v="Italy"/>
    <s v="P614632"/>
    <s v="J3398A"/>
    <s v=" "/>
    <s v="SS"/>
    <s v="Rosa"/>
    <s v="XS"/>
    <s v=" "/>
    <n v="8"/>
    <s v=" "/>
    <n v="3.8"/>
    <n v="48"/>
    <n v="122"/>
    <s v="95% Cotton - 5% Elastan"/>
    <s v="MADE IN ITALY:  multipockets, front closure, zip closing, hand wash."/>
    <s v="340000043072"/>
    <n v="30.4"/>
    <n v="384"/>
    <n v="976"/>
  </r>
  <r>
    <s v="Sexy Woman"/>
    <s v="Woman"/>
    <s v="Clothing"/>
    <s v="Trousers"/>
    <s v="Italy"/>
    <s v="P714581"/>
    <s v="J3976B"/>
    <s v=" "/>
    <s v="SS"/>
    <s v="Beige"/>
    <s v="M"/>
    <n v="41"/>
    <n v="2"/>
    <s v=" "/>
    <n v="3.8"/>
    <n v="44"/>
    <n v="112"/>
    <s v="100% Cotton"/>
    <s v="MADE IN ITALY:  multipockets, front closure, buttons closing, solid color, wash at 30°."/>
    <s v="340000043398"/>
    <n v="7.6"/>
    <n v="88"/>
    <n v="224"/>
  </r>
  <r>
    <s v="Sexy Woman"/>
    <s v="Woman"/>
    <s v="Clothing"/>
    <s v="Trousers"/>
    <s v="Italy"/>
    <s v="P714581"/>
    <s v="J3976B"/>
    <s v=" "/>
    <s v="SS"/>
    <s v="Beige"/>
    <s v="S"/>
    <s v=" "/>
    <n v="16"/>
    <s v=" "/>
    <n v="3.8"/>
    <n v="44"/>
    <n v="112"/>
    <s v="100% Cotton"/>
    <s v="MADE IN ITALY:  multipockets, front closure, buttons closing, solid color, wash at 30°."/>
    <s v="340000043397"/>
    <n v="60.8"/>
    <n v="704"/>
    <n v="1792"/>
  </r>
  <r>
    <s v="Sexy Woman"/>
    <s v="Woman"/>
    <s v="Clothing"/>
    <s v="Trousers"/>
    <s v="Italy"/>
    <s v="P714581"/>
    <s v="J3976B"/>
    <s v=" "/>
    <s v="SS"/>
    <s v="Beige"/>
    <s v="XS"/>
    <s v=" "/>
    <n v="23"/>
    <s v=" "/>
    <n v="3.8"/>
    <n v="44"/>
    <n v="112"/>
    <s v="100% Cotton"/>
    <s v="MADE IN ITALY:  multipockets, front closure, buttons closing, solid color, wash at 30°."/>
    <s v="340000043396"/>
    <n v="87.399999999999991"/>
    <n v="1012"/>
    <n v="2576"/>
  </r>
  <r>
    <s v="Sexy Woman"/>
    <s v="Woman"/>
    <s v="Clothing"/>
    <s v="Trousers"/>
    <s v="Italy"/>
    <s v="P314900"/>
    <s v="J1878-A"/>
    <s v=" "/>
    <s v="SS"/>
    <s v="Grigio"/>
    <s v="XXS"/>
    <n v="3"/>
    <n v="3"/>
    <s v=" "/>
    <n v="3.8"/>
    <n v="44"/>
    <n v="110"/>
    <s v="97% Cotton - 3% Elastan"/>
    <s v="designer motif, multipockets, front closure, zip closing, button closing, logo."/>
    <s v="340000035598"/>
    <n v="11.399999999999999"/>
    <n v="132"/>
    <n v="330"/>
  </r>
  <r>
    <s v="Sexy Woman"/>
    <s v="Woman"/>
    <s v="Clothing"/>
    <s v="Trousers"/>
    <s v="Italy"/>
    <s v="P314900"/>
    <s v="J1878-B"/>
    <s v=" "/>
    <s v="SS"/>
    <s v="Rosa"/>
    <s v="S"/>
    <n v="32"/>
    <n v="3"/>
    <s v=" "/>
    <n v="3.8"/>
    <n v="44"/>
    <n v="110"/>
    <s v="97% Cotton - 3% Elastan"/>
    <s v="designer motif, multipockets, front closure, zip closing, button closing, logo."/>
    <s v="340000035609"/>
    <n v="11.399999999999999"/>
    <n v="132"/>
    <n v="330"/>
  </r>
  <r>
    <s v="Sexy Woman"/>
    <s v="Woman"/>
    <s v="Clothing"/>
    <s v="Trousers"/>
    <s v="Italy"/>
    <s v="P314900"/>
    <s v="J1878-B"/>
    <s v=" "/>
    <s v="SS"/>
    <s v="Rosa"/>
    <s v="XXS"/>
    <s v=" "/>
    <n v="8"/>
    <s v=" "/>
    <n v="3.8"/>
    <n v="44"/>
    <n v="110"/>
    <s v="97% Cotton - 3% Elastan"/>
    <s v="designer motif, multipockets, front closure, zip closing, button closing, logo."/>
    <s v="340000035607"/>
    <n v="30.4"/>
    <n v="352"/>
    <n v="880"/>
  </r>
  <r>
    <s v="Sexy Woman"/>
    <s v="Woman"/>
    <s v="Clothing"/>
    <s v="Trousers"/>
    <s v="Italy"/>
    <s v="P314900"/>
    <s v="J1878-B"/>
    <s v=" "/>
    <s v="SS"/>
    <s v="Rosa"/>
    <s v="XS"/>
    <s v=" "/>
    <n v="21"/>
    <s v=" "/>
    <n v="3.8"/>
    <n v="44"/>
    <n v="110"/>
    <s v="97% Cotton - 3% Elastan"/>
    <s v="designer motif, multipockets, front closure, zip closing, button closing, logo."/>
    <s v="340000035608"/>
    <n v="79.8"/>
    <n v="924"/>
    <n v="2310"/>
  </r>
  <r>
    <s v="Sexy Woman"/>
    <s v="Woman"/>
    <s v="Clothing"/>
    <s v="Trousers"/>
    <s v="Italy"/>
    <s v="P314896"/>
    <s v="J1998"/>
    <s v=" "/>
    <s v="FW"/>
    <s v="Grigio"/>
    <s v="XXS"/>
    <n v="3"/>
    <n v="3"/>
    <s v=" "/>
    <n v="3.8"/>
    <n v="48"/>
    <n v="122"/>
    <s v="98% Cotton - 2% Elastan"/>
    <s v="designer motif, multipockets, front closure, buttons closing, logo."/>
    <s v="340000035973"/>
    <n v="11.399999999999999"/>
    <n v="144"/>
    <n v="366"/>
  </r>
  <r>
    <s v="Sexy Woman"/>
    <s v="Woman"/>
    <s v="Clothing"/>
    <s v="Trousers"/>
    <s v="Italy"/>
    <s v="P314707"/>
    <s v="J1884-A"/>
    <s v=" "/>
    <s v="SS"/>
    <s v="Giallo"/>
    <s v="XS"/>
    <n v="16"/>
    <n v="4"/>
    <s v=" "/>
    <n v="3.8"/>
    <n v="44"/>
    <n v="110"/>
    <s v="98% Cotton - 2% Elastan"/>
    <s v="designer motif, multipockets, front closure, zip closing, button closing, logo."/>
    <s v="340000035653"/>
    <n v="15.2"/>
    <n v="176"/>
    <n v="440"/>
  </r>
  <r>
    <s v="Sexy Woman"/>
    <s v="Woman"/>
    <s v="Clothing"/>
    <s v="Trousers"/>
    <s v="Italy"/>
    <s v="P314707"/>
    <s v="J1884-A"/>
    <s v=" "/>
    <s v="SS"/>
    <s v="Giallo"/>
    <s v="S"/>
    <s v=" "/>
    <n v="12"/>
    <s v=" "/>
    <n v="3.8"/>
    <n v="44"/>
    <n v="110"/>
    <s v="98% Cotton - 2% Elastan"/>
    <s v="designer motif, multipockets, front closure, zip closing, button closing, logo."/>
    <s v="340000035654"/>
    <n v="45.599999999999994"/>
    <n v="528"/>
    <n v="1320"/>
  </r>
  <r>
    <s v="Sexy Woman"/>
    <s v="Woman"/>
    <s v="Clothing"/>
    <s v="Trousers"/>
    <s v="Italy"/>
    <s v="P314689"/>
    <s v="J1885"/>
    <s v=" "/>
    <s v="ALL"/>
    <s v="Fango"/>
    <s v="XXS"/>
    <n v="14"/>
    <n v="5"/>
    <s v=" "/>
    <n v="3.8"/>
    <n v="47"/>
    <n v="118"/>
    <s v="98% Cotton - 2% Elastan"/>
    <s v="designer motif, multipockets, front closure, zip closing, buttons closing, ripped effect, stained effect, logo."/>
    <s v="340000035670"/>
    <n v="19"/>
    <n v="235"/>
    <n v="590"/>
  </r>
  <r>
    <s v="Sexy Woman"/>
    <s v="Woman"/>
    <s v="Clothing"/>
    <s v="Trousers"/>
    <s v="Italy"/>
    <s v="P314689"/>
    <s v="J1885"/>
    <s v=" "/>
    <s v="ALL"/>
    <s v="Fango"/>
    <s v="XS"/>
    <s v=" "/>
    <n v="9"/>
    <s v=" "/>
    <n v="3.8"/>
    <n v="47"/>
    <n v="118"/>
    <s v="98% Cotton - 2% Elastan"/>
    <s v="designer motif, multipockets, front closure, zip closing, buttons closing, ripped effect, stained effect, logo."/>
    <s v="340000035671"/>
    <n v="34.199999999999996"/>
    <n v="423"/>
    <n v="1062"/>
  </r>
  <r>
    <s v="Sexy Woman"/>
    <s v="Woman"/>
    <s v="Clothing"/>
    <s v="Trousers"/>
    <s v="Italy"/>
    <s v="P314707"/>
    <s v="J1884-B"/>
    <s v=" "/>
    <s v="SS"/>
    <s v="Rosa"/>
    <s v="XS"/>
    <n v="19"/>
    <n v="6"/>
    <s v=" "/>
    <n v="3.8"/>
    <n v="44"/>
    <n v="110"/>
    <s v="98% Cotton - 2% Elastan"/>
    <s v="designer motif, multipockets, front closure, zip closing, button closing, logo."/>
    <s v="340000035662"/>
    <n v="22.799999999999997"/>
    <n v="264"/>
    <n v="660"/>
  </r>
  <r>
    <s v="Sexy Woman"/>
    <s v="Woman"/>
    <s v="Clothing"/>
    <s v="Trousers"/>
    <s v="Italy"/>
    <s v="P314707"/>
    <s v="J1884-B"/>
    <s v=" "/>
    <s v="SS"/>
    <s v="Rosa"/>
    <s v="S"/>
    <s v=" "/>
    <n v="13"/>
    <s v=" "/>
    <n v="3.8"/>
    <n v="44"/>
    <n v="110"/>
    <s v="98% Cotton - 2% Elastan"/>
    <s v="designer motif, multipockets, front closure, zip closing, button closing, logo."/>
    <s v="340000035663"/>
    <n v="49.4"/>
    <n v="572"/>
    <n v="1430"/>
  </r>
  <r>
    <s v="525"/>
    <s v="Woman"/>
    <s v="Clothing"/>
    <s v="Trousers"/>
    <s v="Italy"/>
    <s v="P454513"/>
    <s v="J2307-B"/>
    <s v=" "/>
    <s v="SS"/>
    <s v="Fango"/>
    <s v="XS"/>
    <n v="15"/>
    <n v="7"/>
    <s v=" "/>
    <n v="3.8"/>
    <n v="27"/>
    <n v="67"/>
    <s v="98% Cotton - 2% Elastan"/>
    <s v="solid color, low rise, regular fit, buttons closing, zip closing, multipockets."/>
    <s v="340000036541"/>
    <n v="26.599999999999998"/>
    <n v="189"/>
    <n v="469"/>
  </r>
  <r>
    <s v="525"/>
    <s v="Woman"/>
    <s v="Clothing"/>
    <s v="Trousers"/>
    <s v="Italy"/>
    <s v="P454513"/>
    <s v="J2307-B"/>
    <s v=" "/>
    <s v="SS"/>
    <s v="Fango"/>
    <s v="XXS"/>
    <s v=" "/>
    <n v="8"/>
    <s v=" "/>
    <n v="3.8"/>
    <n v="27"/>
    <n v="67"/>
    <s v="98% Cotton - 2% Elastan"/>
    <s v="solid color, low rise, regular fit, buttons closing, zip closing, multipockets."/>
    <s v="340000036540"/>
    <n v="30.4"/>
    <n v="216"/>
    <n v="536"/>
  </r>
  <r>
    <s v="Sexy Woman"/>
    <s v="Woman"/>
    <s v="Clothing"/>
    <s v="Trousers"/>
    <s v="Italy"/>
    <s v="P314679"/>
    <s v="J1876"/>
    <s v=" "/>
    <s v="SS"/>
    <s v="Blu"/>
    <s v="XXS"/>
    <n v="20"/>
    <n v="8"/>
    <s v=" "/>
    <n v="3.8"/>
    <n v="68"/>
    <n v="170"/>
    <s v="98% Cotton - 2% Elastan"/>
    <s v="designer motif, multipockets, front closure, zip closing, button closing, logo."/>
    <s v="340000035571"/>
    <n v="30.4"/>
    <n v="544"/>
    <n v="1360"/>
  </r>
  <r>
    <s v="Sexy Woman"/>
    <s v="Woman"/>
    <s v="Clothing"/>
    <s v="Trousers"/>
    <s v="Italy"/>
    <s v="P314679"/>
    <s v="J1876"/>
    <s v=" "/>
    <s v="SS"/>
    <s v="Blu"/>
    <s v="XS"/>
    <s v=" "/>
    <n v="12"/>
    <s v=" "/>
    <n v="3.8"/>
    <n v="68"/>
    <n v="170"/>
    <s v="98% Cotton - 2% Elastan"/>
    <s v="designer motif, multipockets, front closure, zip closing, button closing, logo."/>
    <s v="340000035572"/>
    <n v="45.599999999999994"/>
    <n v="816"/>
    <n v="2040"/>
  </r>
  <r>
    <s v="525"/>
    <s v="Woman"/>
    <s v="Clothing"/>
    <s v="Trousers"/>
    <s v="Italy"/>
    <s v="P454516"/>
    <s v="J1875"/>
    <s v=" "/>
    <s v="SS"/>
    <s v="Grigio"/>
    <s v="XXS"/>
    <n v="44"/>
    <n v="9"/>
    <s v=" "/>
    <n v="3.8"/>
    <n v="44"/>
    <n v="110"/>
    <s v="98% Cotton - 2% Elastan"/>
    <s v="designer motif, multipockets, front closure, buttons closing, dirty effect, logo."/>
    <s v="340000035562"/>
    <n v="34.199999999999996"/>
    <n v="396"/>
    <n v="990"/>
  </r>
  <r>
    <s v="525"/>
    <s v="Woman"/>
    <s v="Clothing"/>
    <s v="Trousers"/>
    <s v="Italy"/>
    <s v="P454516"/>
    <s v="J1875"/>
    <s v=" "/>
    <s v="SS"/>
    <s v="Grigio"/>
    <s v="S"/>
    <s v=" "/>
    <n v="9"/>
    <s v=" "/>
    <n v="3.8"/>
    <n v="44"/>
    <n v="110"/>
    <s v="98% Cotton - 2% Elastan"/>
    <s v="designer motif, multipockets, front closure, buttons closing, dirty effect, logo."/>
    <s v="340000035564"/>
    <n v="34.199999999999996"/>
    <n v="396"/>
    <n v="990"/>
  </r>
  <r>
    <s v="525"/>
    <s v="Woman"/>
    <s v="Clothing"/>
    <s v="Trousers"/>
    <s v="Italy"/>
    <s v="P454516"/>
    <s v="J1875"/>
    <s v=" "/>
    <s v="SS"/>
    <s v="Grigio"/>
    <s v="XS"/>
    <s v=" "/>
    <n v="26"/>
    <s v=" "/>
    <n v="3.8"/>
    <n v="44"/>
    <n v="110"/>
    <s v="98% Cotton - 2% Elastan"/>
    <s v="designer motif, multipockets, front closure, buttons closing, dirty effect, logo."/>
    <s v="340000035563"/>
    <n v="98.8"/>
    <n v="1144"/>
    <n v="2860"/>
  </r>
  <r>
    <s v="Sexy Woman"/>
    <s v="Woman"/>
    <s v="Clothing"/>
    <s v="Trousers"/>
    <s v="Italy"/>
    <s v="P514791"/>
    <s v="J2436-A"/>
    <s v=" "/>
    <s v="SS"/>
    <s v="Bianco"/>
    <s v="XXS"/>
    <n v="12"/>
    <n v="12"/>
    <s v=" "/>
    <n v="3.8"/>
    <n v="33"/>
    <n v="82"/>
    <s v="97% Cotton - 3% Elastan"/>
    <s v="MADE IN ITALY: solid color, zip closing, multipockets."/>
    <s v="340000037662"/>
    <n v="45.599999999999994"/>
    <n v="396"/>
    <n v="984"/>
  </r>
  <r>
    <s v="Sexy Woman"/>
    <s v="Woman"/>
    <s v="Clothing"/>
    <s v="Trousers"/>
    <s v="Italy"/>
    <s v="P714581"/>
    <s v="J3976A"/>
    <s v=" "/>
    <s v="SS"/>
    <s v="Arancione"/>
    <s v="M"/>
    <n v="65"/>
    <n v="12"/>
    <s v=" "/>
    <n v="3.8"/>
    <n v="44"/>
    <n v="112"/>
    <s v="100% Cotton"/>
    <s v="MADE IN ITALY:  multipockets, front closure, buttons closing, solid color, wash at 30°."/>
    <s v="340000043389"/>
    <n v="45.599999999999994"/>
    <n v="528"/>
    <n v="1344"/>
  </r>
  <r>
    <s v="Sexy Woman"/>
    <s v="Woman"/>
    <s v="Clothing"/>
    <s v="Trousers"/>
    <s v="Italy"/>
    <s v="P714581"/>
    <s v="J3976A"/>
    <s v=" "/>
    <s v="SS"/>
    <s v="Arancione"/>
    <s v="XS"/>
    <s v=" "/>
    <n v="25"/>
    <s v=" "/>
    <n v="3.8"/>
    <n v="44"/>
    <n v="112"/>
    <s v="100% Cotton"/>
    <s v="MADE IN ITALY:  multipockets, front closure, buttons closing, solid color, wash at 30°."/>
    <s v="340000043387"/>
    <n v="95"/>
    <n v="1100"/>
    <n v="2800"/>
  </r>
  <r>
    <s v="Sexy Woman"/>
    <s v="Woman"/>
    <s v="Clothing"/>
    <s v="Trousers"/>
    <s v="Italy"/>
    <s v="P714581"/>
    <s v="J3976A"/>
    <s v=" "/>
    <s v="SS"/>
    <s v="Arancione"/>
    <s v="S"/>
    <s v=" "/>
    <n v="28"/>
    <s v=" "/>
    <n v="3.8"/>
    <n v="44"/>
    <n v="112"/>
    <s v="100% Cotton"/>
    <s v="MADE IN ITALY:  multipockets, front closure, buttons closing, solid color, wash at 30°."/>
    <s v="340000043388"/>
    <n v="106.39999999999999"/>
    <n v="1232"/>
    <n v="3136"/>
  </r>
  <r>
    <s v="525"/>
    <s v="Woman"/>
    <s v="Clothing"/>
    <s v="Trousers"/>
    <s v="Italy"/>
    <s v="P454574"/>
    <s v="J2407-A"/>
    <s v=" "/>
    <s v="ALL"/>
    <s v="Rosso"/>
    <s v="XXS"/>
    <n v="13"/>
    <n v="13"/>
    <s v=" "/>
    <n v="3.8"/>
    <n v="36"/>
    <n v="90"/>
    <s v="98% Cotton - 2% Elastan"/>
    <s v="MADE IN ITALY: solid color, multipockets, front closure, buttons closing, logo."/>
    <s v="340000037422"/>
    <n v="49.4"/>
    <n v="468"/>
    <n v="1170"/>
  </r>
  <r>
    <s v="525"/>
    <s v="Woman"/>
    <s v="Clothing"/>
    <s v="Trousers"/>
    <s v="Italy"/>
    <s v="P454574"/>
    <s v="J2407-C"/>
    <s v=" "/>
    <s v="ALL"/>
    <s v="Viola"/>
    <s v="XXS"/>
    <n v="76"/>
    <n v="13"/>
    <s v=" "/>
    <n v="3.8"/>
    <n v="36"/>
    <n v="90"/>
    <s v="98% Cotton - 2% Elastan"/>
    <s v="MADE IN ITALY: solid color, multipockets, front closure, buttons closing, logo."/>
    <s v="340000037440"/>
    <n v="49.4"/>
    <n v="468"/>
    <n v="1170"/>
  </r>
  <r>
    <s v="525"/>
    <s v="Woman"/>
    <s v="Clothing"/>
    <s v="Trousers"/>
    <s v="Italy"/>
    <s v="P454574"/>
    <s v="J2407-C"/>
    <s v=" "/>
    <s v="ALL"/>
    <s v="Viola"/>
    <s v="S"/>
    <s v=" "/>
    <n v="26"/>
    <s v=" "/>
    <n v="3.8"/>
    <n v="36"/>
    <n v="90"/>
    <s v="98% Cotton - 2% Elastan"/>
    <s v="MADE IN ITALY: solid color, multipockets, front closure, buttons closing, logo."/>
    <s v="340000037442"/>
    <n v="98.8"/>
    <n v="936"/>
    <n v="2340"/>
  </r>
  <r>
    <s v="525"/>
    <s v="Woman"/>
    <s v="Clothing"/>
    <s v="Trousers"/>
    <s v="Italy"/>
    <s v="P454574"/>
    <s v="J2407-C"/>
    <s v=" "/>
    <s v="ALL"/>
    <s v="Viola"/>
    <s v="XS"/>
    <s v=" "/>
    <n v="37"/>
    <s v=" "/>
    <n v="3.8"/>
    <n v="36"/>
    <n v="90"/>
    <s v="98% Cotton - 2% Elastan"/>
    <s v="MADE IN ITALY: solid color, multipockets, front closure, buttons closing, logo."/>
    <s v="340000037441"/>
    <n v="140.6"/>
    <n v="1332"/>
    <n v="3330"/>
  </r>
  <r>
    <s v="Sexy Woman"/>
    <s v="Woman"/>
    <s v="Clothing"/>
    <s v="Trousers"/>
    <s v="Italy"/>
    <s v="P314538"/>
    <s v="J1893"/>
    <s v=" "/>
    <s v="ALL"/>
    <s v="Beige"/>
    <s v="XXS"/>
    <n v="57"/>
    <n v="20"/>
    <s v=" "/>
    <n v="3.8"/>
    <n v="61"/>
    <n v="153"/>
    <s v="97% Cotton - 3% Elastan"/>
    <s v="solid color, snake pattern, mid rise, slim fit, tapered leg, buttons closing, multipockets"/>
    <s v="340000035688"/>
    <n v="76"/>
    <n v="1220"/>
    <n v="3060"/>
  </r>
  <r>
    <s v="Sexy Woman"/>
    <s v="Woman"/>
    <s v="Clothing"/>
    <s v="Trousers"/>
    <s v="Italy"/>
    <s v="P314538"/>
    <s v="J1893"/>
    <s v=" "/>
    <s v="ALL"/>
    <s v="Beige"/>
    <s v="XS"/>
    <s v=" "/>
    <n v="37"/>
    <s v=" "/>
    <n v="3.8"/>
    <n v="61"/>
    <n v="153"/>
    <s v="97% Cotton - 3% Elastan"/>
    <s v="solid color, snake pattern, mid rise, slim fit, tapered leg, buttons closing, multipockets"/>
    <s v="340000035689"/>
    <n v="140.6"/>
    <n v="2257"/>
    <n v="5661"/>
  </r>
  <r>
    <s v="525"/>
    <s v="Woman"/>
    <s v="Clothing"/>
    <s v="Trousers"/>
    <s v="Italy"/>
    <s v="P454574"/>
    <s v="J2407-B"/>
    <s v=" "/>
    <s v="ALL"/>
    <s v="Nero"/>
    <s v="XXS"/>
    <n v="88"/>
    <n v="21"/>
    <s v=" "/>
    <n v="3.8"/>
    <n v="36"/>
    <n v="90"/>
    <s v="98% Cotton - 2% Elastan"/>
    <s v="MADE IN ITALY: solid color, multipockets, front closure, buttons closing, logo."/>
    <s v="340000037431"/>
    <n v="79.8"/>
    <n v="756"/>
    <n v="1890"/>
  </r>
  <r>
    <s v="525"/>
    <s v="Woman"/>
    <s v="Clothing"/>
    <s v="Trousers"/>
    <s v="Italy"/>
    <s v="P454574"/>
    <s v="J2407-B"/>
    <s v=" "/>
    <s v="ALL"/>
    <s v="Nero"/>
    <s v="S"/>
    <s v=" "/>
    <n v="23"/>
    <s v=" "/>
    <n v="3.8"/>
    <n v="36"/>
    <n v="90"/>
    <s v="98% Cotton - 2% Elastan"/>
    <s v="MADE IN ITALY: solid color, multipockets, front closure, buttons closing, logo."/>
    <s v="340000037433"/>
    <n v="87.399999999999991"/>
    <n v="828"/>
    <n v="2070"/>
  </r>
  <r>
    <s v="525"/>
    <s v="Woman"/>
    <s v="Clothing"/>
    <s v="Trousers"/>
    <s v="Italy"/>
    <s v="P454574"/>
    <s v="J2407-B"/>
    <s v=" "/>
    <s v="ALL"/>
    <s v="Nero"/>
    <s v="XS"/>
    <s v=" "/>
    <n v="44"/>
    <s v=" "/>
    <n v="3.8"/>
    <n v="36"/>
    <n v="90"/>
    <s v="98% Cotton - 2% Elastan"/>
    <s v="MADE IN ITALY: solid color, multipockets, front closure, buttons closing, logo."/>
    <s v="340000037432"/>
    <n v="167.2"/>
    <n v="1584"/>
    <n v="3960"/>
  </r>
  <r>
    <s v="Sexy Woman"/>
    <s v="Woman"/>
    <s v="Clothing"/>
    <s v="Trousers"/>
    <s v="Italy"/>
    <s v="P714581"/>
    <s v="J3976C"/>
    <s v=" "/>
    <s v="SS"/>
    <s v="Bianco"/>
    <s v="M"/>
    <n v="109"/>
    <n v="21"/>
    <s v=" "/>
    <n v="3.8"/>
    <n v="44"/>
    <n v="112"/>
    <s v="100% Cotton"/>
    <s v="MADE IN ITALY:  multipockets, front closure, buttons closing, solid color, wash at 30°."/>
    <s v="340000043407"/>
    <n v="79.8"/>
    <n v="924"/>
    <n v="2352"/>
  </r>
  <r>
    <s v="Sexy Woman"/>
    <s v="Woman"/>
    <s v="Clothing"/>
    <s v="Trousers"/>
    <s v="Italy"/>
    <s v="P714581"/>
    <s v="J3976C"/>
    <s v=" "/>
    <s v="SS"/>
    <s v="Bianco"/>
    <s v="XS"/>
    <s v=" "/>
    <n v="43"/>
    <s v=" "/>
    <n v="3.8"/>
    <n v="44"/>
    <n v="112"/>
    <s v="100% Cotton"/>
    <s v="MADE IN ITALY:  multipockets, front closure, buttons closing, solid color, wash at 30°."/>
    <s v="340000043405"/>
    <n v="163.4"/>
    <n v="1892"/>
    <n v="4816"/>
  </r>
  <r>
    <s v="Sexy Woman"/>
    <s v="Woman"/>
    <s v="Clothing"/>
    <s v="Trousers"/>
    <s v="Italy"/>
    <s v="P714581"/>
    <s v="J3976C"/>
    <s v=" "/>
    <s v="SS"/>
    <s v="Bianco"/>
    <s v="S"/>
    <s v=" "/>
    <n v="45"/>
    <s v=" "/>
    <n v="3.8"/>
    <n v="44"/>
    <n v="112"/>
    <s v="100% Cotton"/>
    <s v="MADE IN ITALY:  multipockets, front closure, buttons closing, solid color, wash at 30°."/>
    <s v="340000043406"/>
    <n v="171"/>
    <n v="1980"/>
    <n v="5040"/>
  </r>
  <r>
    <s v="Sexy Woman"/>
    <s v="Woman"/>
    <s v="Clothing"/>
    <s v="Trousers"/>
    <s v="Italy"/>
    <s v="P314914"/>
    <s v="J2032"/>
    <s v=" "/>
    <s v="FW"/>
    <s v="Nero"/>
    <s v="XXS"/>
    <n v="62"/>
    <n v="24"/>
    <s v=" "/>
    <n v="3.8"/>
    <n v="56"/>
    <n v="141"/>
    <s v="75% Viscose - 22% Nylon - 3% Elastan"/>
    <s v="solid color, multipockets, front closure, zip closing, button closing, logo."/>
    <s v="340000035982"/>
    <n v="91.199999999999989"/>
    <n v="1344"/>
    <n v="3384"/>
  </r>
  <r>
    <s v="Sexy Woman"/>
    <s v="Woman"/>
    <s v="Clothing"/>
    <s v="Trousers"/>
    <s v="Italy"/>
    <s v="P314914"/>
    <s v="J2032"/>
    <s v=" "/>
    <s v="FW"/>
    <s v="Nero"/>
    <s v="XS"/>
    <s v=" "/>
    <n v="38"/>
    <s v=" "/>
    <n v="3.8"/>
    <n v="56"/>
    <n v="141"/>
    <s v="75% Viscose - 22% Nylon - 3% Elastan"/>
    <s v="solid color, multipockets, front closure, zip closing, button closing, logo."/>
    <s v="340000035983"/>
    <n v="144.4"/>
    <n v="2128"/>
    <n v="5358"/>
  </r>
  <r>
    <s v="Bray Steve Alan"/>
    <s v="Woman"/>
    <s v="Clothing"/>
    <s v="Trousers"/>
    <s v="Italy"/>
    <s v="22M4905/2"/>
    <s v="J1762"/>
    <s v=" "/>
    <s v="ALL"/>
    <s v="Viola"/>
    <s v="27"/>
    <n v="8"/>
    <n v="1"/>
    <s v=" "/>
    <n v="4.8"/>
    <n v="62"/>
    <n v="159"/>
    <s v="100% Cotton."/>
    <s v="designer motif, multipockets, front closure, zip closing, logo."/>
    <s v="340000035445"/>
    <n v="4.8"/>
    <n v="62"/>
    <n v="159"/>
  </r>
  <r>
    <s v="Bray Steve Alan"/>
    <s v="Woman"/>
    <s v="Clothing"/>
    <s v="Trousers"/>
    <s v="Italy"/>
    <s v="22M4905/2"/>
    <s v="J1762"/>
    <s v=" "/>
    <s v="ALL"/>
    <s v="Viola"/>
    <s v="26"/>
    <s v=" "/>
    <n v="3"/>
    <s v=" "/>
    <n v="4.8"/>
    <n v="62"/>
    <n v="159"/>
    <s v="100% Cotton."/>
    <s v="designer motif, multipockets, front closure, zip closing, logo."/>
    <s v="340000035444"/>
    <n v="14.399999999999999"/>
    <n v="186"/>
    <n v="477"/>
  </r>
  <r>
    <s v="Bray Steve Alan"/>
    <s v="Woman"/>
    <s v="Clothing"/>
    <s v="Trousers"/>
    <s v="Italy"/>
    <s v="22M4905/2"/>
    <s v="J1762"/>
    <s v=" "/>
    <s v="ALL"/>
    <s v="Viola"/>
    <s v="28"/>
    <s v=" "/>
    <n v="4"/>
    <s v=" "/>
    <n v="4.8"/>
    <n v="62"/>
    <n v="159"/>
    <s v="100% Cotton."/>
    <s v="designer motif, multipockets, front closure, zip closing, logo."/>
    <s v="340000035446"/>
    <n v="19.2"/>
    <n v="248"/>
    <n v="636"/>
  </r>
  <r>
    <s v="Bray Steve Alan"/>
    <s v="Woman"/>
    <s v="Clothing"/>
    <s v="3/4- Lenght Trousers"/>
    <s v="Italy"/>
    <s v="14M4522"/>
    <s v="J2201"/>
    <s v=" "/>
    <s v="SS"/>
    <s v="Multicolore"/>
    <s v="25"/>
    <n v="1"/>
    <n v="1"/>
    <s v=" "/>
    <n v="4.8"/>
    <n v="84"/>
    <n v="218"/>
    <s v="98% Cotton - 2% Elastan"/>
    <s v="MADE IN ITALY: denim, solid color, dark wash, stained effect, multicolour pattern, worn effect, low rise, front closure, buttons closing, multipockets."/>
    <s v="340000036247"/>
    <n v="4.8"/>
    <n v="84"/>
    <n v="218"/>
  </r>
  <r>
    <s v="Sexy Woman"/>
    <s v="Woman"/>
    <s v="Clothing"/>
    <s v="Trousers"/>
    <s v="Italy"/>
    <s v="P414632"/>
    <s v="J2304-C"/>
    <s v=" "/>
    <s v="FW"/>
    <s v="Fango"/>
    <s v="XS"/>
    <n v="1"/>
    <n v="1"/>
    <s v=" "/>
    <n v="4.8"/>
    <n v="38"/>
    <n v="95"/>
    <s v="97% Cotton - 3% Elastan"/>
    <s v="MADE IN ITALY:solid color, mid rise, regular fit,  straight leg, buttons closing, multipockets."/>
    <s v="340000036487"/>
    <n v="4.8"/>
    <n v="38"/>
    <n v="95"/>
  </r>
  <r>
    <s v="Sexy Woman"/>
    <s v="Woman"/>
    <s v="Clothing"/>
    <s v="Trousers"/>
    <s v="Italy"/>
    <s v="P414634"/>
    <s v="J2316-A"/>
    <s v=" "/>
    <s v="SS"/>
    <s v="Giallo"/>
    <s v="XXS"/>
    <n v="1"/>
    <n v="1"/>
    <s v=" "/>
    <n v="4.8"/>
    <n v="39"/>
    <n v="97"/>
    <s v="97% Cotton - 3% Elastan"/>
    <s v="MADE IN ITALY: solid color, relief print, mid rise, regular fit,  straight leg, buttons closing, zip closing, multipockets, zip at hem."/>
    <s v="340000036711"/>
    <n v="4.8"/>
    <n v="39"/>
    <n v="97"/>
  </r>
  <r>
    <s v="Sexy Woman"/>
    <s v="Woman"/>
    <s v="Clothing"/>
    <s v="Trousers"/>
    <s v="Italy"/>
    <s v="P414633"/>
    <s v="J2344"/>
    <s v=" "/>
    <s v="SS"/>
    <s v="Viola"/>
    <s v="XXS"/>
    <n v="1"/>
    <n v="1"/>
    <s v=" "/>
    <n v="4.8"/>
    <n v="44"/>
    <n v="110"/>
    <s v="97% Cotton - 3% Elastan"/>
    <s v="MADE IN ITALY: solid color, low rise, worn effect, buttons closing, multipockets."/>
    <s v="340000036999"/>
    <n v="4.8"/>
    <n v="44"/>
    <n v="110"/>
  </r>
  <r>
    <s v="Sexy Woman"/>
    <s v="Woman"/>
    <s v="Clothing"/>
    <s v="Trousers"/>
    <s v="Italy"/>
    <s v="P514599"/>
    <s v="J2476-B"/>
    <s v=" "/>
    <s v="SS"/>
    <s v="Grigio"/>
    <s v="XS"/>
    <n v="9"/>
    <n v="1"/>
    <s v=" "/>
    <n v="4.8"/>
    <n v="54"/>
    <n v="137"/>
    <s v="97% Cotton - 3% Elastan"/>
    <s v="MADE IN ITALY: treated fabric, multipockets, zip closing."/>
    <s v="340000037969"/>
    <n v="4.8"/>
    <n v="54"/>
    <n v="137"/>
  </r>
  <r>
    <s v="Sexy Woman"/>
    <s v="Woman"/>
    <s v="Clothing"/>
    <s v="Trousers"/>
    <s v="Italy"/>
    <s v="P514599"/>
    <s v="J2476-B"/>
    <s v=" "/>
    <s v="SS"/>
    <s v="Grigio"/>
    <s v="XXS"/>
    <s v=" "/>
    <n v="8"/>
    <s v=" "/>
    <n v="4.8"/>
    <n v="54"/>
    <n v="137"/>
    <s v="97% Cotton - 3% Elastan"/>
    <s v="MADE IN ITALY: treated fabric, multipockets, zip closing."/>
    <s v="340000037968"/>
    <n v="38.4"/>
    <n v="432"/>
    <n v="1096"/>
  </r>
  <r>
    <s v="Sexy Woman"/>
    <s v="Woman"/>
    <s v="Clothing"/>
    <s v="Trousers"/>
    <s v="Italy"/>
    <s v="P514646R"/>
    <s v="J2502"/>
    <s v=" "/>
    <s v="SS"/>
    <s v="Multicolore"/>
    <s v="XXS"/>
    <n v="15"/>
    <n v="1"/>
    <s v=" "/>
    <n v="4.8"/>
    <n v="72"/>
    <n v="182"/>
    <s v="98% Cotton - 2% Elastan"/>
    <s v="MADE IN ITALY: multipockets, front closure, buttons closing, ripped effect, designer motif."/>
    <s v="340000038049"/>
    <n v="4.8"/>
    <n v="72"/>
    <n v="182"/>
  </r>
  <r>
    <s v="Sexy Woman"/>
    <s v="Woman"/>
    <s v="Clothing"/>
    <s v="Trousers"/>
    <s v="Italy"/>
    <s v="P514646R"/>
    <s v="J2502"/>
    <s v=" "/>
    <s v="SS"/>
    <s v="Multicolore"/>
    <s v="XS"/>
    <s v=" "/>
    <n v="14"/>
    <s v=" "/>
    <n v="4.8"/>
    <n v="72"/>
    <n v="182"/>
    <s v="98% Cotton - 2% Elastan"/>
    <s v="MADE IN ITALY: multipockets, front closure, buttons closing, ripped effect, designer motif."/>
    <s v="340000038050"/>
    <n v="67.2"/>
    <n v="1008"/>
    <n v="2548"/>
  </r>
  <r>
    <s v="Sexy Woman"/>
    <s v="Woman"/>
    <s v="Clothing"/>
    <s v="Trousers"/>
    <s v="Italy"/>
    <s v="P414804"/>
    <s v="J2846"/>
    <s v=" "/>
    <s v="FW"/>
    <s v="Nero"/>
    <s v="XXS"/>
    <n v="1"/>
    <n v="1"/>
    <s v=" "/>
    <n v="4.8"/>
    <n v="44"/>
    <n v="112"/>
    <s v="98% Cotton - 2% Elastan"/>
    <s v="MADE IN ITALY: solid color, multipockets, front closure, zip closing, designer motif."/>
    <s v="340000039570"/>
    <n v="4.8"/>
    <n v="44"/>
    <n v="112"/>
  </r>
  <r>
    <s v="Sexy Woman"/>
    <s v="Woman"/>
    <s v="Clothing"/>
    <s v="Trousers"/>
    <s v="Italy"/>
    <s v="P614016"/>
    <s v="J3232-B"/>
    <s v=" "/>
    <s v="SS"/>
    <s v="Verde"/>
    <s v="M"/>
    <n v="1"/>
    <n v="1"/>
    <s v=" "/>
    <n v="4.8"/>
    <n v="20"/>
    <n v="49"/>
    <s v="100% Polyester"/>
    <s v="MADE IN ITALY: solid color, no closure, designer motif."/>
    <s v="340000041976"/>
    <n v="4.8"/>
    <n v="20"/>
    <n v="49"/>
  </r>
  <r>
    <s v="Sexy Woman"/>
    <s v="Woman"/>
    <s v="Clothing"/>
    <s v="Trousers"/>
    <s v="Italy"/>
    <s v="P314878"/>
    <s v="J1966"/>
    <s v=" "/>
    <s v="FW"/>
    <s v="Verde"/>
    <s v="XS"/>
    <n v="5"/>
    <n v="2"/>
    <s v=" "/>
    <n v="4.8"/>
    <n v="68"/>
    <n v="170"/>
    <s v="98% Cotton - 2% Elastan"/>
    <s v="designer motif, multipockets, front closure, buttons closing, logo."/>
    <s v="340000035857"/>
    <n v="9.6"/>
    <n v="136"/>
    <n v="340"/>
  </r>
  <r>
    <s v="Sexy Woman"/>
    <s v="Woman"/>
    <s v="Clothing"/>
    <s v="Trousers"/>
    <s v="Italy"/>
    <s v="P314878"/>
    <s v="J1966"/>
    <s v=" "/>
    <s v="FW"/>
    <s v="Verde"/>
    <s v="XXS"/>
    <s v=" "/>
    <n v="3"/>
    <s v=" "/>
    <n v="4.8"/>
    <n v="68"/>
    <n v="170"/>
    <s v="98% Cotton - 2% Elastan"/>
    <s v="designer motif, multipockets, front closure, buttons closing, logo."/>
    <s v="340000035856"/>
    <n v="14.399999999999999"/>
    <n v="204"/>
    <n v="510"/>
  </r>
  <r>
    <s v="Sexy Woman"/>
    <s v="Woman"/>
    <s v="Clothing"/>
    <s v="Trousers"/>
    <s v="Italy"/>
    <s v="P314772"/>
    <s v="J1980-B"/>
    <s v=" "/>
    <s v="FW"/>
    <s v="Rosa"/>
    <s v="S"/>
    <n v="27"/>
    <n v="2"/>
    <s v=" "/>
    <n v="4.8"/>
    <n v="56"/>
    <n v="141"/>
    <s v="97% Cotton - 3% Elastan"/>
    <s v="solid color, multipockets, front closure, button closing, logo."/>
    <s v="340000035939"/>
    <n v="9.6"/>
    <n v="112"/>
    <n v="282"/>
  </r>
  <r>
    <s v="Sexy Woman"/>
    <s v="Woman"/>
    <s v="Clothing"/>
    <s v="Trousers"/>
    <s v="Italy"/>
    <s v="P314772"/>
    <s v="J1980-B"/>
    <s v=" "/>
    <s v="FW"/>
    <s v="Rosa"/>
    <s v="XXS"/>
    <s v=" "/>
    <n v="10"/>
    <s v=" "/>
    <n v="4.8"/>
    <n v="56"/>
    <n v="141"/>
    <s v="97% Cotton - 3% Elastan"/>
    <s v="solid color, multipockets, front closure, button closing, logo."/>
    <s v="340000035937"/>
    <n v="48"/>
    <n v="560"/>
    <n v="1410"/>
  </r>
  <r>
    <s v="Sexy Woman"/>
    <s v="Woman"/>
    <s v="Clothing"/>
    <s v="Trousers"/>
    <s v="Italy"/>
    <s v="P314772"/>
    <s v="J1980-B"/>
    <s v=" "/>
    <s v="FW"/>
    <s v="Rosa"/>
    <s v="XS"/>
    <s v=" "/>
    <n v="15"/>
    <s v=" "/>
    <n v="4.8"/>
    <n v="56"/>
    <n v="141"/>
    <s v="97% Cotton - 3% Elastan"/>
    <s v="solid color, multipockets, front closure, button closing, logo."/>
    <s v="340000035938"/>
    <n v="72"/>
    <n v="840"/>
    <n v="2115"/>
  </r>
  <r>
    <s v="Sexy Woman"/>
    <s v="Woman"/>
    <s v="Clothing"/>
    <s v="Trousers"/>
    <s v="Italy"/>
    <s v="P414586"/>
    <s v="J2313-D"/>
    <s v=" "/>
    <s v="SS"/>
    <s v="Verde"/>
    <s v="XXS"/>
    <n v="2"/>
    <n v="2"/>
    <s v=" "/>
    <n v="4.8"/>
    <n v="50"/>
    <n v="126"/>
    <s v="97% Cotton - 3% Elastan"/>
    <s v="MADE IN ITALY: solid color, mid rise, regular fit, straight leg, zip closing and buttons closing, multipockets, delave effect."/>
    <s v="340000036666"/>
    <n v="9.6"/>
    <n v="100"/>
    <n v="252"/>
  </r>
  <r>
    <s v="Sexy Woman"/>
    <s v="Woman"/>
    <s v="Clothing"/>
    <s v="Trousers"/>
    <s v="Italy"/>
    <s v="P414590"/>
    <s v="J2314-C"/>
    <s v=" "/>
    <s v="SS"/>
    <s v="Rosa"/>
    <s v="XXS"/>
    <n v="2"/>
    <n v="2"/>
    <s v=" "/>
    <n v="4.8"/>
    <n v="43"/>
    <n v="108"/>
    <s v="97% Cotton - 3% Elastan"/>
    <s v="MADE IN ITALY: solid color, mid rise, regular fit, straight leg, buttons closing, multipockets."/>
    <s v="340000036693"/>
    <n v="9.6"/>
    <n v="86"/>
    <n v="216"/>
  </r>
  <r>
    <s v="Sexy Woman"/>
    <s v="Woman"/>
    <s v="Clothing"/>
    <s v="Trousers"/>
    <s v="Italy"/>
    <s v="P414634"/>
    <s v="J2316-B"/>
    <s v=" "/>
    <s v="SS"/>
    <s v="Grigio"/>
    <s v="XXS"/>
    <n v="2"/>
    <n v="2"/>
    <s v=" "/>
    <n v="4.8"/>
    <n v="39"/>
    <n v="97"/>
    <s v="97% Cotton - 3% Elastan"/>
    <s v="MADE IN ITALY: solid color, relief print, mid rise, regular fit,  straight leg, buttons closing, zip closing, multipockets, zip at hem."/>
    <s v="340000036720"/>
    <n v="9.6"/>
    <n v="78"/>
    <n v="194"/>
  </r>
  <r>
    <s v="Sexy Woman"/>
    <s v="Woman"/>
    <s v="Clothing"/>
    <s v="Trousers"/>
    <s v="Italy"/>
    <s v="P414599"/>
    <s v="J2320-B"/>
    <s v=" "/>
    <s v="SS"/>
    <s v="Rosa"/>
    <s v="XXS"/>
    <n v="4"/>
    <n v="2"/>
    <s v=" "/>
    <n v="4.8"/>
    <n v="32"/>
    <n v="81"/>
    <s v="97% Cotton - 3% Spandex"/>
    <s v="solid color, mid rise, regular fit,  straight leg, buttons closing, multipockets."/>
    <s v="340000036783"/>
    <n v="9.6"/>
    <n v="64"/>
    <n v="162"/>
  </r>
  <r>
    <s v="Sexy Woman"/>
    <s v="Woman"/>
    <s v="Clothing"/>
    <s v="Trousers"/>
    <s v="Italy"/>
    <s v="P414599"/>
    <s v="J2320-B"/>
    <s v=" "/>
    <s v="SS"/>
    <s v="Rosa"/>
    <s v="XS"/>
    <s v=" "/>
    <n v="2"/>
    <s v=" "/>
    <n v="4.8"/>
    <n v="32"/>
    <n v="81"/>
    <s v="97% Cotton - 3% Spandex"/>
    <s v="solid color, mid rise, regular fit,  straight leg, buttons closing, multipockets."/>
    <s v="340000036784"/>
    <n v="9.6"/>
    <n v="64"/>
    <n v="162"/>
  </r>
  <r>
    <s v="Sexy Woman"/>
    <s v="Woman"/>
    <s v="Clothing"/>
    <s v="Trousers"/>
    <s v="Italy"/>
    <s v="P414624"/>
    <s v="J2331-B"/>
    <s v=" "/>
    <s v="SS"/>
    <s v="Rosa"/>
    <s v="XXS"/>
    <n v="4"/>
    <n v="2"/>
    <s v=" "/>
    <n v="4.8"/>
    <n v="39"/>
    <n v="97"/>
    <s v="98% Cotton - 2% Elastan"/>
    <s v="MADE IN ITALY: solid color, mid rise, regular fit,  straight leg, buttons closing, multipockets, relief print."/>
    <s v="340000036927"/>
    <n v="9.6"/>
    <n v="78"/>
    <n v="194"/>
  </r>
  <r>
    <s v="Sexy Woman"/>
    <s v="Woman"/>
    <s v="Clothing"/>
    <s v="Trousers"/>
    <s v="Italy"/>
    <s v="P414624"/>
    <s v="J2331-B"/>
    <s v=" "/>
    <s v="SS"/>
    <s v="Rosa"/>
    <s v="XS"/>
    <s v=" "/>
    <n v="2"/>
    <s v=" "/>
    <n v="4.8"/>
    <n v="39"/>
    <n v="97"/>
    <s v="98% Cotton - 2% Elastan"/>
    <s v="MADE IN ITALY: solid color, mid rise, regular fit,  straight leg, buttons closing, multipockets, relief print."/>
    <s v="340000036928"/>
    <n v="9.6"/>
    <n v="78"/>
    <n v="194"/>
  </r>
  <r>
    <s v="Sexy Woman"/>
    <s v="Woman"/>
    <s v="Clothing"/>
    <s v="Trousers"/>
    <s v="Italy"/>
    <s v="P414960"/>
    <s v="J2704"/>
    <s v=" "/>
    <s v="ALL"/>
    <s v="Marrone"/>
    <s v="XXS"/>
    <n v="4"/>
    <n v="2"/>
    <s v=" "/>
    <n v="4.8"/>
    <n v="42"/>
    <n v="106"/>
    <s v="98% Cotton - 2% Elastan"/>
    <s v="MADE IN ITALY: solid color, multipockets, front closure, buttons closing."/>
    <s v="340000038886"/>
    <n v="9.6"/>
    <n v="84"/>
    <n v="212"/>
  </r>
  <r>
    <s v="Sexy Woman"/>
    <s v="Woman"/>
    <s v="Clothing"/>
    <s v="Trousers"/>
    <s v="Italy"/>
    <s v="P414960"/>
    <s v="J2704"/>
    <s v=" "/>
    <s v="ALL"/>
    <s v="Marrone"/>
    <s v="XS"/>
    <s v=" "/>
    <n v="2"/>
    <s v=" "/>
    <n v="4.8"/>
    <n v="42"/>
    <n v="106"/>
    <s v="98% Cotton - 2% Elastan"/>
    <s v="MADE IN ITALY: solid color, multipockets, front closure, buttons closing."/>
    <s v="340000038887"/>
    <n v="9.6"/>
    <n v="84"/>
    <n v="212"/>
  </r>
  <r>
    <s v="Sexy Woman"/>
    <s v="Woman"/>
    <s v="Clothing"/>
    <s v="Trousers"/>
    <s v="Italy"/>
    <s v="P314862"/>
    <s v="J1972-B"/>
    <s v=" "/>
    <s v="FW"/>
    <s v="Verde"/>
    <s v="XXS"/>
    <n v="7"/>
    <n v="3"/>
    <s v=" "/>
    <n v="4.8"/>
    <n v="68"/>
    <n v="170"/>
    <s v="98% Cotton - 2% Elastan"/>
    <s v="designer motif, multipockets, front closure, button closing, logo."/>
    <s v="340000035892"/>
    <n v="14.399999999999999"/>
    <n v="204"/>
    <n v="510"/>
  </r>
  <r>
    <s v="Sexy Woman"/>
    <s v="Woman"/>
    <s v="Clothing"/>
    <s v="Trousers"/>
    <s v="Italy"/>
    <s v="P314862"/>
    <s v="J1972-B"/>
    <s v=" "/>
    <s v="FW"/>
    <s v="Verde"/>
    <s v="XS"/>
    <s v=" "/>
    <n v="4"/>
    <s v=" "/>
    <n v="4.8"/>
    <n v="68"/>
    <n v="170"/>
    <s v="98% Cotton - 2% Elastan"/>
    <s v="designer motif, multipockets, front closure, button closing, logo."/>
    <s v="340000035893"/>
    <n v="19.2"/>
    <n v="272"/>
    <n v="680"/>
  </r>
  <r>
    <s v="Sexy Woman"/>
    <s v="Woman"/>
    <s v="Clothing"/>
    <s v="Trousers"/>
    <s v="Italy"/>
    <s v="P314770"/>
    <s v="J1978"/>
    <s v=" "/>
    <s v="FW"/>
    <s v="Marrone"/>
    <s v="XS"/>
    <n v="8"/>
    <n v="3"/>
    <s v=" "/>
    <n v="4.8"/>
    <n v="47"/>
    <n v="119"/>
    <s v="98% Cotton - 2% Elastan"/>
    <s v="designer motif, multipockets, front closure, buttons closing, logo."/>
    <s v="340000035920"/>
    <n v="14.399999999999999"/>
    <n v="141"/>
    <n v="357"/>
  </r>
  <r>
    <s v="Sexy Woman"/>
    <s v="Woman"/>
    <s v="Clothing"/>
    <s v="Trousers"/>
    <s v="Italy"/>
    <s v="P314770"/>
    <s v="J1978"/>
    <s v=" "/>
    <s v="FW"/>
    <s v="Marrone"/>
    <s v="XXS"/>
    <s v=" "/>
    <n v="5"/>
    <s v=" "/>
    <n v="4.8"/>
    <n v="47"/>
    <n v="119"/>
    <s v="98% Cotton - 2% Elastan"/>
    <s v="designer motif, multipockets, front closure, buttons closing, logo."/>
    <s v="340000035919"/>
    <n v="24"/>
    <n v="235"/>
    <n v="595"/>
  </r>
  <r>
    <s v="Sexy Woman"/>
    <s v="Woman"/>
    <s v="Clothing"/>
    <s v="Trousers"/>
    <s v="Italy"/>
    <s v="P414634"/>
    <s v="J2316-C"/>
    <s v=" "/>
    <s v="SS"/>
    <s v="Rosa"/>
    <s v="XXS"/>
    <n v="3"/>
    <n v="3"/>
    <s v=" "/>
    <n v="4.8"/>
    <n v="39"/>
    <n v="97"/>
    <s v="97% Cotton - 3% Elastan"/>
    <s v="MADE IN ITALY: solid color, relief print, mid rise, regular fit,  straight leg, buttons closing, zip closing, multipockets, zip at hem."/>
    <s v="340000036729"/>
    <n v="14.399999999999999"/>
    <n v="117"/>
    <n v="291"/>
  </r>
  <r>
    <s v="Sexy Woman"/>
    <s v="Woman"/>
    <s v="Clothing"/>
    <s v="Jeans"/>
    <s v="Italy"/>
    <s v="P314785"/>
    <s v="J1859"/>
    <s v=" "/>
    <s v="SS"/>
    <s v="Blu"/>
    <s v="XXS"/>
    <n v="27"/>
    <n v="4"/>
    <s v=" "/>
    <n v="4.8"/>
    <n v="53"/>
    <n v="134"/>
    <s v="98% Cotton - 2% Elastan"/>
    <s v="MADE IN ITALY: multipockets, front closure, buttons closing, designer motif"/>
    <s v="340000035544"/>
    <n v="19.2"/>
    <n v="212"/>
    <n v="536"/>
  </r>
  <r>
    <s v="Sexy Woman"/>
    <s v="Woman"/>
    <s v="Clothing"/>
    <s v="Jeans"/>
    <s v="Italy"/>
    <s v="P314785"/>
    <s v="J1859"/>
    <s v=" "/>
    <s v="SS"/>
    <s v="Blu"/>
    <s v="XS"/>
    <s v=" "/>
    <n v="23"/>
    <s v=" "/>
    <n v="4.8"/>
    <n v="53"/>
    <n v="134"/>
    <s v="98% Cotton - 2% Elastan"/>
    <s v="MADE IN ITALY: multipockets, front closure, buttons closing, designer motif"/>
    <s v="340000035545"/>
    <n v="110.39999999999999"/>
    <n v="1219"/>
    <n v="3082"/>
  </r>
  <r>
    <s v="525"/>
    <s v="Woman"/>
    <s v="Clothing"/>
    <s v="Trousers"/>
    <s v="Italy"/>
    <s v="P454527"/>
    <s v="J1951"/>
    <s v=" "/>
    <s v="SS"/>
    <s v="Grigio"/>
    <s v="M"/>
    <n v="14"/>
    <n v="4"/>
    <s v=" "/>
    <n v="4.8"/>
    <n v="44"/>
    <n v="112"/>
    <s v="98% Cotton - 2% Elastan"/>
    <s v="solid color, mid rise, regular fit,  straight leg, front closure, buttons closing, multipockets, zip at hem."/>
    <s v="340000035841"/>
    <n v="19.2"/>
    <n v="176"/>
    <n v="448"/>
  </r>
  <r>
    <s v="525"/>
    <s v="Woman"/>
    <s v="Clothing"/>
    <s v="Trousers"/>
    <s v="Italy"/>
    <s v="P454527"/>
    <s v="J1951"/>
    <s v=" "/>
    <s v="SS"/>
    <s v="Grigio"/>
    <s v="XS"/>
    <s v=" "/>
    <n v="5"/>
    <s v=" "/>
    <n v="4.8"/>
    <n v="44"/>
    <n v="112"/>
    <s v="98% Cotton - 2% Elastan"/>
    <s v="solid color, mid rise, regular fit,  straight leg, front closure, buttons closing, multipockets, zip at hem."/>
    <s v="340000035839"/>
    <n v="24"/>
    <n v="220"/>
    <n v="560"/>
  </r>
  <r>
    <s v="525"/>
    <s v="Woman"/>
    <s v="Clothing"/>
    <s v="Trousers"/>
    <s v="Italy"/>
    <s v="P454527"/>
    <s v="J1951"/>
    <s v=" "/>
    <s v="SS"/>
    <s v="Grigio"/>
    <s v="S"/>
    <s v=" "/>
    <n v="5"/>
    <s v=" "/>
    <n v="4.8"/>
    <n v="44"/>
    <n v="112"/>
    <s v="98% Cotton - 2% Elastan"/>
    <s v="solid color, mid rise, regular fit,  straight leg, front closure, buttons closing, multipockets, zip at hem."/>
    <s v="340000035840"/>
    <n v="24"/>
    <n v="220"/>
    <n v="560"/>
  </r>
  <r>
    <s v="Sexy Woman"/>
    <s v="Woman"/>
    <s v="Clothing"/>
    <s v="Trousers"/>
    <s v="Italy"/>
    <s v="P314862"/>
    <s v="J1972-A"/>
    <s v=" "/>
    <s v="FW"/>
    <s v="Grigio"/>
    <s v="XXS"/>
    <n v="4"/>
    <n v="4"/>
    <s v=" "/>
    <n v="4.8"/>
    <n v="68"/>
    <n v="170"/>
    <s v="98% Cotton - 2% Elastan"/>
    <s v="designer motif, multipockets, front closure, button closing, logo."/>
    <s v="340000035883"/>
    <n v="19.2"/>
    <n v="272"/>
    <n v="680"/>
  </r>
  <r>
    <s v="Sexy Woman"/>
    <s v="Woman"/>
    <s v="Clothing"/>
    <s v="Trousers"/>
    <s v="Italy"/>
    <s v="P314772"/>
    <s v="J1980-A"/>
    <s v=" "/>
    <s v="FW"/>
    <s v="Nero"/>
    <s v="XXS"/>
    <n v="4"/>
    <n v="4"/>
    <s v=" "/>
    <n v="4.8"/>
    <n v="56"/>
    <n v="141"/>
    <s v="97% Cotton - 3% Elastan"/>
    <s v="solid color, multipockets, front closure, button closing, logo."/>
    <s v="340000035928"/>
    <n v="19.2"/>
    <n v="224"/>
    <n v="564"/>
  </r>
  <r>
    <s v="Sexy Woman"/>
    <s v="Woman"/>
    <s v="Clothing"/>
    <s v="Trousers"/>
    <s v="Italy"/>
    <s v="P514791"/>
    <s v="J2436-C"/>
    <s v=" "/>
    <s v="SS"/>
    <s v="Rosso"/>
    <s v="XXS"/>
    <n v="4"/>
    <n v="4"/>
    <s v=" "/>
    <n v="4.8"/>
    <n v="33"/>
    <n v="82"/>
    <s v="97% Cotton - 3% Elastan"/>
    <s v="MADE IN ITALY: solid color, zip closing, multipockets."/>
    <s v="340000037680"/>
    <n v="19.2"/>
    <n v="132"/>
    <n v="328"/>
  </r>
  <r>
    <s v="525"/>
    <s v="Woman"/>
    <s v="Clothing"/>
    <s v="Trousers"/>
    <s v="Italy"/>
    <s v="P454579"/>
    <s v="J2728-C"/>
    <s v=" "/>
    <s v="FW"/>
    <s v="Nero"/>
    <s v="XXS"/>
    <n v="4"/>
    <n v="4"/>
    <s v=" "/>
    <n v="4.8"/>
    <n v="29"/>
    <n v="73"/>
    <s v="98% Cotton - 2% Elastan"/>
    <s v="MADE IN ITALY: solid color,front closure, buttons closing, multipockets."/>
    <s v="340000039120"/>
    <n v="19.2"/>
    <n v="116"/>
    <n v="292"/>
  </r>
  <r>
    <s v="Sexy Woman"/>
    <s v="Woman"/>
    <s v="Clothing"/>
    <s v="Trousers"/>
    <s v="Italy"/>
    <s v="P414602"/>
    <s v="J2303"/>
    <s v=" "/>
    <s v="SS"/>
    <s v="Multicolore"/>
    <s v="XXS"/>
    <n v="5"/>
    <n v="5"/>
    <s v=" "/>
    <n v="4.8"/>
    <n v="58"/>
    <n v="146"/>
    <s v="98% Cotton - 2% Elastan"/>
    <s v="MADE IN ITALY: floral pattern, mid rise, regular fit,  straight leg, buttons closing, zip closing,  multipockets, wax effect."/>
    <s v="340000036459"/>
    <n v="24"/>
    <n v="290"/>
    <n v="730"/>
  </r>
  <r>
    <s v="Sexy Woman"/>
    <s v="Woman"/>
    <s v="Clothing"/>
    <s v="Trousers"/>
    <s v="Italy"/>
    <s v="P514680"/>
    <s v="J2431-A"/>
    <s v=" "/>
    <s v="ALL"/>
    <s v="Bianco"/>
    <s v="XXS"/>
    <n v="5"/>
    <n v="5"/>
    <s v=" "/>
    <n v="4.8"/>
    <n v="44"/>
    <n v="110"/>
    <s v="97% Cotton - 3% Elastan"/>
    <s v="MADE IN ITALY: solid color, low rise, multipockets, zip closing, ripped effect, flare."/>
    <s v="340000037563"/>
    <n v="24"/>
    <n v="220"/>
    <n v="550"/>
  </r>
  <r>
    <s v="525"/>
    <s v="Woman"/>
    <s v="Clothing"/>
    <s v="Trousers"/>
    <s v="Italy"/>
    <s v="P554583"/>
    <s v="J2471"/>
    <s v=" "/>
    <s v="ALL"/>
    <s v="Nero"/>
    <s v="XS"/>
    <n v="5"/>
    <n v="5"/>
    <s v=" "/>
    <n v="4.8"/>
    <n v="26"/>
    <n v="66"/>
    <s v="98% Cotton - 2% Elastan"/>
    <s v="MADE IN ITALY: mid rise, regular fit,  straight leg, multipockets, zip closing, solid color."/>
    <s v="340000037951"/>
    <n v="24"/>
    <n v="130"/>
    <n v="330"/>
  </r>
  <r>
    <s v="Sexy Woman"/>
    <s v="Woman"/>
    <s v="Clothing"/>
    <s v="Trousers"/>
    <s v="Italy"/>
    <s v="P414623"/>
    <s v="J2300"/>
    <s v=" "/>
    <s v="FW"/>
    <s v="Nero"/>
    <s v="XXS"/>
    <n v="34"/>
    <n v="6"/>
    <s v=" "/>
    <n v="4.8"/>
    <n v="39"/>
    <n v="97"/>
    <s v="97% Cotton - 3% Elastan"/>
    <s v="MADE IN ITALY: solid color, mid rise, regular fit,  straight leg, zip closing and buttons closing, multipockets."/>
    <s v="340000036423"/>
    <n v="28.799999999999997"/>
    <n v="234"/>
    <n v="582"/>
  </r>
  <r>
    <s v="Sexy Woman"/>
    <s v="Woman"/>
    <s v="Clothing"/>
    <s v="Trousers"/>
    <s v="Italy"/>
    <s v="P414623"/>
    <s v="J2300"/>
    <s v=" "/>
    <s v="FW"/>
    <s v="Nero"/>
    <s v="XS"/>
    <s v=" "/>
    <n v="28"/>
    <s v=" "/>
    <n v="4.8"/>
    <n v="39"/>
    <n v="97"/>
    <s v="97% Cotton - 3% Elastan"/>
    <s v="MADE IN ITALY: solid color, mid rise, regular fit,  straight leg, zip closing and buttons closing, multipockets."/>
    <s v="340000036424"/>
    <n v="134.4"/>
    <n v="1092"/>
    <n v="2716"/>
  </r>
  <r>
    <s v="Sexy Woman"/>
    <s v="Woman"/>
    <s v="Clothing"/>
    <s v="Trousers"/>
    <s v="Italy"/>
    <s v="P314866"/>
    <s v="J1895"/>
    <s v=" "/>
    <s v="SS"/>
    <s v="Rosa"/>
    <s v="M"/>
    <n v="29"/>
    <n v="7"/>
    <s v=" "/>
    <n v="4.8"/>
    <n v="48"/>
    <n v="122"/>
    <s v="98% Cotton - 2% Elastan"/>
    <s v="designer motif, multipockets, front closure, zip closing, button closing, stained effect, logo."/>
    <s v="340000035700"/>
    <n v="33.6"/>
    <n v="336"/>
    <n v="854"/>
  </r>
  <r>
    <s v="Sexy Woman"/>
    <s v="Woman"/>
    <s v="Clothing"/>
    <s v="Trousers"/>
    <s v="Italy"/>
    <s v="P314866"/>
    <s v="J1895"/>
    <s v=" "/>
    <s v="SS"/>
    <s v="Rosa"/>
    <s v="XS"/>
    <s v=" "/>
    <n v="9"/>
    <s v=" "/>
    <n v="4.8"/>
    <n v="48"/>
    <n v="122"/>
    <s v="98% Cotton - 2% Elastan"/>
    <s v="designer motif, multipockets, front closure, zip closing, button closing, stained effect, logo."/>
    <s v="340000035698"/>
    <n v="43.199999999999996"/>
    <n v="432"/>
    <n v="1098"/>
  </r>
  <r>
    <s v="Sexy Woman"/>
    <s v="Woman"/>
    <s v="Clothing"/>
    <s v="Trousers"/>
    <s v="Italy"/>
    <s v="P314866"/>
    <s v="J1895"/>
    <s v=" "/>
    <s v="SS"/>
    <s v="Rosa"/>
    <s v="S"/>
    <s v=" "/>
    <n v="13"/>
    <s v=" "/>
    <n v="4.8"/>
    <n v="48"/>
    <n v="122"/>
    <s v="98% Cotton - 2% Elastan"/>
    <s v="designer motif, multipockets, front closure, zip closing, button closing, stained effect, logo."/>
    <s v="340000035699"/>
    <n v="62.4"/>
    <n v="624"/>
    <n v="1586"/>
  </r>
  <r>
    <s v="Sexy Woman"/>
    <s v="Woman"/>
    <s v="Clothing"/>
    <s v="Trousers"/>
    <s v="Italy"/>
    <s v="P314922"/>
    <s v="J2041"/>
    <s v=" "/>
    <s v="FW"/>
    <s v="Nero"/>
    <s v="XXS"/>
    <n v="7"/>
    <n v="7"/>
    <s v=" "/>
    <n v="4.8"/>
    <n v="61"/>
    <n v="153"/>
    <s v="97% Cotton - 3% Elastan"/>
    <s v="designer motif, multipockets, front closure, zip closing, studs, logo."/>
    <s v="340000036000"/>
    <n v="33.6"/>
    <n v="427"/>
    <n v="1071"/>
  </r>
  <r>
    <s v="525"/>
    <s v="Woman"/>
    <s v="Clothing"/>
    <s v="Trousers"/>
    <s v="Italy"/>
    <s v="P554515"/>
    <s v="J2429"/>
    <s v=" "/>
    <s v="ALL"/>
    <s v="Grigio"/>
    <s v="XS"/>
    <n v="7"/>
    <n v="7"/>
    <s v=" "/>
    <n v="4.8"/>
    <n v="33"/>
    <n v="83"/>
    <s v="98% Cotton - 2% Elastan"/>
    <s v="MADE IN ITALY: solid color, multipockets, ripped effect, buttons closing."/>
    <s v="340000037537"/>
    <n v="33.6"/>
    <n v="231"/>
    <n v="581"/>
  </r>
  <r>
    <s v="525"/>
    <s v="Woman"/>
    <s v="Clothing"/>
    <s v="Trousers"/>
    <s v="Italy"/>
    <s v="P454579"/>
    <s v="J2728-B"/>
    <s v=" "/>
    <s v="FW"/>
    <s v="Grigio"/>
    <s v="XXS"/>
    <n v="7"/>
    <n v="7"/>
    <s v=" "/>
    <n v="4.8"/>
    <n v="29"/>
    <n v="73"/>
    <s v="98% Cotton - 2% Elastan"/>
    <s v="MADE IN ITALY: solid color,front closure, buttons closing, multipockets."/>
    <s v="340000039111"/>
    <n v="33.6"/>
    <n v="203"/>
    <n v="511"/>
  </r>
  <r>
    <s v="Sexy Woman"/>
    <s v="Woman"/>
    <s v="Clothing"/>
    <s v="Jeans"/>
    <s v="Italy"/>
    <s v="P314755"/>
    <s v="J1926"/>
    <s v=" "/>
    <s v="FW"/>
    <s v="Blu"/>
    <s v="XXS"/>
    <n v="65"/>
    <n v="8"/>
    <s v=" "/>
    <n v="4.8"/>
    <n v="36"/>
    <n v="90"/>
    <s v="100% Cotton"/>
    <s v="designer motif, multipockets, front closure, button closing, logo."/>
    <s v="340000035784"/>
    <n v="38.4"/>
    <n v="288"/>
    <n v="720"/>
  </r>
  <r>
    <s v="Sexy Woman"/>
    <s v="Woman"/>
    <s v="Clothing"/>
    <s v="Jeans"/>
    <s v="Italy"/>
    <s v="P314755"/>
    <s v="J1926"/>
    <s v=" "/>
    <s v="FW"/>
    <s v="Blu"/>
    <s v="S"/>
    <s v=" "/>
    <n v="26"/>
    <s v=" "/>
    <n v="4.8"/>
    <n v="36"/>
    <n v="90"/>
    <s v="100% Cotton"/>
    <s v="designer motif, multipockets, front closure, button closing, logo."/>
    <s v="340000035786"/>
    <n v="124.8"/>
    <n v="936"/>
    <n v="2340"/>
  </r>
  <r>
    <s v="Sexy Woman"/>
    <s v="Woman"/>
    <s v="Clothing"/>
    <s v="Jeans"/>
    <s v="Italy"/>
    <s v="P314755"/>
    <s v="J1926"/>
    <s v=" "/>
    <s v="FW"/>
    <s v="Blu"/>
    <s v="XS"/>
    <s v=" "/>
    <n v="31"/>
    <s v=" "/>
    <n v="4.8"/>
    <n v="36"/>
    <n v="90"/>
    <s v="100% Cotton"/>
    <s v="designer motif, multipockets, front closure, button closing, logo."/>
    <s v="340000035785"/>
    <n v="148.79999999999998"/>
    <n v="1116"/>
    <n v="2790"/>
  </r>
  <r>
    <s v="Sexy Woman"/>
    <s v="Woman"/>
    <s v="Clothing"/>
    <s v="Trousers"/>
    <s v="Italy"/>
    <s v="P614632"/>
    <s v="J3159"/>
    <s v=" "/>
    <s v="SS"/>
    <s v="Rosa"/>
    <s v="XXS"/>
    <n v="54"/>
    <n v="9"/>
    <s v=" "/>
    <n v="4.8"/>
    <n v="48"/>
    <n v="122"/>
    <s v="95% Cotton - 5% Elastan"/>
    <s v="MADE IN ITALY: solid color, multipockets, front closure, zip closing."/>
    <s v="340000041217"/>
    <n v="43.199999999999996"/>
    <n v="432"/>
    <n v="1098"/>
  </r>
  <r>
    <s v="Sexy Woman"/>
    <s v="Woman"/>
    <s v="Clothing"/>
    <s v="Trousers"/>
    <s v="Italy"/>
    <s v="P614632"/>
    <s v="J3159"/>
    <s v=" "/>
    <s v="SS"/>
    <s v="Rosa"/>
    <s v="M"/>
    <s v=" "/>
    <n v="11"/>
    <s v=" "/>
    <n v="4.8"/>
    <n v="48"/>
    <n v="122"/>
    <s v="95% Cotton - 5% Elastan"/>
    <s v="MADE IN ITALY: solid color, multipockets, front closure, zip closing."/>
    <s v="340000041220"/>
    <n v="52.8"/>
    <n v="528"/>
    <n v="1342"/>
  </r>
  <r>
    <s v="Sexy Woman"/>
    <s v="Woman"/>
    <s v="Clothing"/>
    <s v="Trousers"/>
    <s v="Italy"/>
    <s v="P614632"/>
    <s v="J3159"/>
    <s v=" "/>
    <s v="SS"/>
    <s v="Rosa"/>
    <s v="S"/>
    <s v=" "/>
    <n v="13"/>
    <s v=" "/>
    <n v="4.8"/>
    <n v="48"/>
    <n v="122"/>
    <s v="95% Cotton - 5% Elastan"/>
    <s v="MADE IN ITALY: solid color, multipockets, front closure, zip closing."/>
    <s v="340000041219"/>
    <n v="62.4"/>
    <n v="624"/>
    <n v="1586"/>
  </r>
  <r>
    <s v="Sexy Woman"/>
    <s v="Woman"/>
    <s v="Clothing"/>
    <s v="Trousers"/>
    <s v="Italy"/>
    <s v="P614632"/>
    <s v="J3159"/>
    <s v=" "/>
    <s v="SS"/>
    <s v="Rosa"/>
    <s v="XS"/>
    <s v=" "/>
    <n v="21"/>
    <s v=" "/>
    <n v="4.8"/>
    <n v="48"/>
    <n v="122"/>
    <s v="95% Cotton - 5% Elastan"/>
    <s v="MADE IN ITALY: solid color, multipockets, front closure, zip closing."/>
    <s v="340000041218"/>
    <n v="100.8"/>
    <n v="1008"/>
    <n v="2562"/>
  </r>
  <r>
    <s v="Sexy Woman"/>
    <s v="Woman"/>
    <s v="Clothing"/>
    <s v="3/4- Lenght Jeans"/>
    <s v="Italy"/>
    <s v="P314608"/>
    <s v="J1874"/>
    <s v=" "/>
    <s v="ALL"/>
    <s v="Blu"/>
    <s v="XS"/>
    <n v="10"/>
    <n v="10"/>
    <s v=" "/>
    <n v="4.8"/>
    <n v="53"/>
    <n v="134"/>
    <s v="98% Cotton - 2% Elastan"/>
    <s v="MADE IN ITALY: multipockets, front closure, buttons closing, designer motif, stained effect"/>
    <s v="340000035554"/>
    <n v="48"/>
    <n v="530"/>
    <n v="1340"/>
  </r>
  <r>
    <s v="525"/>
    <s v="Woman"/>
    <s v="Clothing"/>
    <s v="Trousers"/>
    <s v="Italy"/>
    <s v="P454578"/>
    <s v="J2981"/>
    <s v=" "/>
    <s v="FW"/>
    <s v="Nero"/>
    <s v="XXS"/>
    <n v="11"/>
    <n v="11"/>
    <s v=" "/>
    <n v="4.8"/>
    <n v="30"/>
    <n v="76"/>
    <s v="98% Cotton - 2% Spandex"/>
    <s v="solid color, multipockets, front closure, buttons closing."/>
    <s v="340000040293"/>
    <n v="52.8"/>
    <n v="330"/>
    <n v="836"/>
  </r>
  <r>
    <s v="Sexy Woman"/>
    <s v="Woman"/>
    <s v="Clothing"/>
    <s v="Jeans"/>
    <s v="Italy"/>
    <s v="P454572"/>
    <s v="J2980"/>
    <s v=" "/>
    <s v="FW"/>
    <s v="Blu"/>
    <s v="XXS"/>
    <n v="12"/>
    <n v="12"/>
    <s v=" "/>
    <n v="4.8"/>
    <n v="44"/>
    <n v="112"/>
    <s v="96% Cotton - 2% Polyester - 2% Spandex"/>
    <s v="solid color, multipockets, multizip closing, front closure, buttons closing."/>
    <s v="340000040284"/>
    <n v="57.599999999999994"/>
    <n v="528"/>
    <n v="1344"/>
  </r>
  <r>
    <s v="525"/>
    <s v="Woman"/>
    <s v="Clothing"/>
    <s v="Trousers"/>
    <s v="Italy"/>
    <s v="P454564"/>
    <s v="J2968-A"/>
    <s v=" "/>
    <s v="FW"/>
    <s v="Grigio"/>
    <s v="XXS"/>
    <n v="13"/>
    <n v="13"/>
    <s v=" "/>
    <n v="4.8"/>
    <n v="52"/>
    <n v="133"/>
    <s v="98% Cotton - 2% Spandex"/>
    <s v="bimaterial, multipockets, front closure, zip closing, sporty."/>
    <s v="340000040140"/>
    <n v="62.4"/>
    <n v="676"/>
    <n v="1729"/>
  </r>
  <r>
    <s v="525"/>
    <s v="Woman"/>
    <s v="Clothing"/>
    <s v="Trousers"/>
    <s v="Italy"/>
    <s v="P454579"/>
    <s v="J2728-A"/>
    <s v=" "/>
    <s v="FW"/>
    <s v="Rosso"/>
    <s v="XXS"/>
    <n v="14"/>
    <n v="14"/>
    <s v=" "/>
    <n v="4.8"/>
    <n v="29"/>
    <n v="73"/>
    <s v="98% Cotton - 2% Elastan"/>
    <s v="MADE IN ITALY: solid color,front closure, buttons closing, multipockets."/>
    <s v="340000039102"/>
    <n v="67.2"/>
    <n v="406"/>
    <n v="1022"/>
  </r>
  <r>
    <s v="525"/>
    <s v="Woman"/>
    <s v="Clothing"/>
    <s v="Trousers"/>
    <s v="Italy"/>
    <s v="P454564"/>
    <s v="J2968-B"/>
    <s v=" "/>
    <s v="FW"/>
    <s v="Marrone"/>
    <s v="XXS"/>
    <n v="14"/>
    <n v="14"/>
    <s v=" "/>
    <n v="4.8"/>
    <n v="52"/>
    <n v="133"/>
    <s v="98% Cotton - 2% Spandex"/>
    <s v="bimaterial, multipockets, front closure, zip closing, sporty."/>
    <s v="340000040149"/>
    <n v="67.2"/>
    <n v="728"/>
    <n v="1862"/>
  </r>
  <r>
    <s v="Sexy Woman"/>
    <s v="Woman"/>
    <s v="Clothing"/>
    <s v="Trousers"/>
    <s v="Italy"/>
    <s v="P614016"/>
    <s v="J3232-A"/>
    <s v=" "/>
    <s v="SS"/>
    <s v="Arancione"/>
    <s v="S"/>
    <n v="38"/>
    <n v="19"/>
    <s v=" "/>
    <n v="4.8"/>
    <n v="20"/>
    <n v="49"/>
    <s v="100% Polyester"/>
    <s v="MADE IN ITALY: solid color, no closure, designer motif."/>
    <s v="340000041966"/>
    <n v="91.2"/>
    <n v="380"/>
    <n v="931"/>
  </r>
  <r>
    <s v="Sexy Woman"/>
    <s v="Woman"/>
    <s v="Clothing"/>
    <s v="Trousers"/>
    <s v="Italy"/>
    <s v="P614016"/>
    <s v="J3232-A"/>
    <s v=" "/>
    <s v="SS"/>
    <s v="Arancione"/>
    <s v="M"/>
    <s v=" "/>
    <n v="19"/>
    <s v=" "/>
    <n v="4.8"/>
    <n v="20"/>
    <n v="49"/>
    <s v="100% Polyester"/>
    <s v="MADE IN ITALY: solid color, no closure, designer motif."/>
    <s v="340000041967"/>
    <n v="91.2"/>
    <n v="380"/>
    <n v="931"/>
  </r>
  <r>
    <s v="Sexy Woman"/>
    <s v="Woman"/>
    <s v="Clothing"/>
    <s v="Trousers"/>
    <s v="Italy"/>
    <s v="P314920"/>
    <s v="J2043"/>
    <s v=" "/>
    <s v="FW"/>
    <s v="Nero"/>
    <s v="XXS"/>
    <n v="90"/>
    <n v="24"/>
    <s v=" "/>
    <n v="4.8"/>
    <n v="53"/>
    <n v="134"/>
    <s v="75% Viscose - 22% Nylon - 3% Elastan"/>
    <s v="solid color, multipockets, front closure, buttons closing, logo."/>
    <s v="340000036009"/>
    <n v="115.19999999999999"/>
    <n v="1272"/>
    <n v="3216"/>
  </r>
  <r>
    <s v="Sexy Woman"/>
    <s v="Woman"/>
    <s v="Clothing"/>
    <s v="Trousers"/>
    <s v="Italy"/>
    <s v="P314920"/>
    <s v="J2043"/>
    <s v=" "/>
    <s v="FW"/>
    <s v="Nero"/>
    <s v="S"/>
    <s v=" "/>
    <n v="25"/>
    <s v=" "/>
    <n v="4.8"/>
    <n v="53"/>
    <n v="134"/>
    <s v="75% Viscose - 22% Nylon - 3% Elastan"/>
    <s v="solid color, multipockets, front closure, buttons closing, logo."/>
    <s v="340000036011"/>
    <n v="120"/>
    <n v="1325"/>
    <n v="3350"/>
  </r>
  <r>
    <s v="Sexy Woman"/>
    <s v="Woman"/>
    <s v="Clothing"/>
    <s v="Trousers"/>
    <s v="Italy"/>
    <s v="P314920"/>
    <s v="J2043"/>
    <s v=" "/>
    <s v="FW"/>
    <s v="Nero"/>
    <s v="XS"/>
    <s v=" "/>
    <n v="41"/>
    <s v=" "/>
    <n v="4.8"/>
    <n v="53"/>
    <n v="134"/>
    <s v="75% Viscose - 22% Nylon - 3% Elastan"/>
    <s v="solid color, multipockets, front closure, buttons closing, logo."/>
    <s v="340000036010"/>
    <n v="196.79999999999998"/>
    <n v="2173"/>
    <n v="5494"/>
  </r>
  <r>
    <s v="525"/>
    <s v="Woman"/>
    <s v="Clothing"/>
    <s v="Trousers"/>
    <s v="Italy"/>
    <s v="P454509"/>
    <s v="J2299-A"/>
    <s v=" "/>
    <s v="SS"/>
    <s v="Beige"/>
    <s v="S"/>
    <n v="3"/>
    <n v="1"/>
    <s v=" "/>
    <n v="5.8"/>
    <n v="28"/>
    <n v="69"/>
    <s v="98% Cotton - 2% Elastan"/>
    <s v="solid color, low rise, boyfriend fit, buttons closing, multipockets."/>
    <s v="340000036398"/>
    <n v="5.8"/>
    <n v="28"/>
    <n v="69"/>
  </r>
  <r>
    <s v="525"/>
    <s v="Woman"/>
    <s v="Clothing"/>
    <s v="Trousers"/>
    <s v="Italy"/>
    <s v="P454509"/>
    <s v="J2299-A"/>
    <s v=" "/>
    <s v="SS"/>
    <s v="Beige"/>
    <s v="XS"/>
    <s v=" "/>
    <n v="2"/>
    <s v=" "/>
    <n v="5.8"/>
    <n v="28"/>
    <n v="69"/>
    <s v="98% Cotton - 2% Elastan"/>
    <s v="solid color, low rise, boyfriend fit, buttons closing, multipockets."/>
    <s v="340000036397"/>
    <n v="11.6"/>
    <n v="56"/>
    <n v="138"/>
  </r>
  <r>
    <s v="525"/>
    <s v="Woman"/>
    <s v="Clothing"/>
    <s v="Trousers"/>
    <s v="Italy"/>
    <s v="P454509"/>
    <s v="J2299-C"/>
    <s v=" "/>
    <s v="SS"/>
    <s v="Grigio"/>
    <s v="XXS"/>
    <n v="25"/>
    <n v="1"/>
    <s v=" "/>
    <n v="5.8"/>
    <n v="28"/>
    <n v="69"/>
    <s v="98%COTONE-2%ELASTAN"/>
    <s v="solid color, low rise, boyfriend fit, buttons closing, multipockets."/>
    <s v="340000036414"/>
    <n v="5.8"/>
    <n v="28"/>
    <n v="69"/>
  </r>
  <r>
    <s v="525"/>
    <s v="Woman"/>
    <s v="Clothing"/>
    <s v="Trousers"/>
    <s v="Italy"/>
    <s v="P454509"/>
    <s v="J2299-C"/>
    <s v=" "/>
    <s v="SS"/>
    <s v="Grigio"/>
    <s v="S"/>
    <s v=" "/>
    <n v="10"/>
    <s v=" "/>
    <n v="5.8"/>
    <n v="28"/>
    <n v="69"/>
    <s v="98%COTONE-2%ELASTAN"/>
    <s v="solid color, low rise, boyfriend fit, buttons closing, multipockets."/>
    <s v="340000036416"/>
    <n v="58"/>
    <n v="280"/>
    <n v="690"/>
  </r>
  <r>
    <s v="525"/>
    <s v="Woman"/>
    <s v="Clothing"/>
    <s v="Trousers"/>
    <s v="Italy"/>
    <s v="P454509"/>
    <s v="J2299-C"/>
    <s v=" "/>
    <s v="SS"/>
    <s v="Grigio"/>
    <s v="XS"/>
    <s v=" "/>
    <n v="14"/>
    <s v=" "/>
    <n v="5.8"/>
    <n v="28"/>
    <n v="69"/>
    <s v="98%COTONE-2%ELASTAN"/>
    <s v="solid color, low rise, boyfriend fit, buttons closing, multipockets."/>
    <s v="340000036415"/>
    <n v="81.2"/>
    <n v="392"/>
    <n v="966"/>
  </r>
  <r>
    <s v="Sexy Woman"/>
    <s v="Woman"/>
    <s v="Clothing"/>
    <s v="Trousers"/>
    <s v="Italy"/>
    <s v="P414588"/>
    <s v="J2306-C"/>
    <s v=" "/>
    <s v="SS"/>
    <s v="Rosa"/>
    <s v="S"/>
    <n v="8"/>
    <n v="1"/>
    <s v=" "/>
    <n v="5.8"/>
    <n v="44"/>
    <n v="110"/>
    <s v="97% Cotton - 3% Elastan"/>
    <s v="MADE IN ITALY: solid color, mid rise, regular fit,  straight leg, zip closing and buttons closing, multipockets, delave effect, worn effect."/>
    <s v="340000036524"/>
    <n v="5.8"/>
    <n v="44"/>
    <n v="110"/>
  </r>
  <r>
    <s v="Sexy Woman"/>
    <s v="Woman"/>
    <s v="Clothing"/>
    <s v="Trousers"/>
    <s v="Italy"/>
    <s v="P414588"/>
    <s v="J2306-C"/>
    <s v=" "/>
    <s v="SS"/>
    <s v="Rosa"/>
    <s v="XXS"/>
    <s v=" "/>
    <n v="3"/>
    <s v=" "/>
    <n v="5.8"/>
    <n v="44"/>
    <n v="110"/>
    <s v="97% Cotton - 3% Elastan"/>
    <s v="MADE IN ITALY: solid color, mid rise, regular fit,  straight leg, zip closing and buttons closing, multipockets, delave effect, worn effect."/>
    <s v="340000036522"/>
    <n v="17.399999999999999"/>
    <n v="132"/>
    <n v="330"/>
  </r>
  <r>
    <s v="Sexy Woman"/>
    <s v="Woman"/>
    <s v="Clothing"/>
    <s v="Trousers"/>
    <s v="Italy"/>
    <s v="P414588"/>
    <s v="J2306-C"/>
    <s v=" "/>
    <s v="SS"/>
    <s v="Rosa"/>
    <s v="XS"/>
    <s v=" "/>
    <n v="4"/>
    <s v=" "/>
    <n v="5.8"/>
    <n v="44"/>
    <n v="110"/>
    <s v="97% Cotton - 3% Elastan"/>
    <s v="MADE IN ITALY: solid color, mid rise, regular fit,  straight leg, zip closing and buttons closing, multipockets, delave effect, worn effect."/>
    <s v="340000036523"/>
    <n v="23.2"/>
    <n v="176"/>
    <n v="440"/>
  </r>
  <r>
    <s v="525"/>
    <s v="Woman"/>
    <s v="Clothing"/>
    <s v="Trousers"/>
    <s v="Italy"/>
    <s v="P554584"/>
    <s v="J2435-A"/>
    <s v=" "/>
    <s v="SS"/>
    <s v="Arancione"/>
    <s v="M"/>
    <n v="21"/>
    <n v="1"/>
    <s v=" "/>
    <n v="5.8"/>
    <n v="28"/>
    <n v="71"/>
    <s v="98% Cotton - 2% Elastan"/>
    <s v="MADE IN ITALY: mid rise, regular fit,  straight leg, multipockets, ripped effect."/>
    <s v="340000037647"/>
    <n v="5.8"/>
    <n v="28"/>
    <n v="71"/>
  </r>
  <r>
    <s v="525"/>
    <s v="Woman"/>
    <s v="Clothing"/>
    <s v="Trousers"/>
    <s v="Italy"/>
    <s v="P554584"/>
    <s v="J2435-A"/>
    <s v=" "/>
    <s v="SS"/>
    <s v="Arancione"/>
    <s v="XS"/>
    <s v=" "/>
    <n v="5"/>
    <s v=" "/>
    <n v="5.8"/>
    <n v="28"/>
    <n v="71"/>
    <s v="98% Cotton - 2% Elastan"/>
    <s v="MADE IN ITALY: mid rise, regular fit,  straight leg, multipockets, ripped effect."/>
    <s v="340000037645"/>
    <n v="29"/>
    <n v="140"/>
    <n v="355"/>
  </r>
  <r>
    <s v="525"/>
    <s v="Woman"/>
    <s v="Clothing"/>
    <s v="Trousers"/>
    <s v="Italy"/>
    <s v="P554584"/>
    <s v="J2435-A"/>
    <s v=" "/>
    <s v="SS"/>
    <s v="Arancione"/>
    <s v="S"/>
    <s v=" "/>
    <n v="15"/>
    <s v=" "/>
    <n v="5.8"/>
    <n v="28"/>
    <n v="71"/>
    <s v="98% Cotton - 2% Elastan"/>
    <s v="MADE IN ITALY: mid rise, regular fit,  straight leg, multipockets, ripped effect."/>
    <s v="340000037646"/>
    <n v="87"/>
    <n v="420"/>
    <n v="1065"/>
  </r>
  <r>
    <s v="Sexy Woman"/>
    <s v="Woman"/>
    <s v="Clothing"/>
    <s v="3/4- Lenght Trousers"/>
    <s v="Italy"/>
    <s v="P514792"/>
    <s v="J2441-A"/>
    <s v=" "/>
    <s v="SS"/>
    <s v="Bianco"/>
    <s v="XS"/>
    <n v="10"/>
    <n v="1"/>
    <s v=" "/>
    <n v="5.8"/>
    <n v="36"/>
    <n v="91"/>
    <s v="97% Cotton - 3% Elastan"/>
    <s v="MADE IN ITALY: solid color, multipockets, front closure, zip closing, ripped effect."/>
    <s v="340000037762"/>
    <n v="5.8"/>
    <n v="36"/>
    <n v="91"/>
  </r>
  <r>
    <s v="Sexy Woman"/>
    <s v="Woman"/>
    <s v="Clothing"/>
    <s v="3/4- Lenght Trousers"/>
    <s v="Italy"/>
    <s v="P514792"/>
    <s v="J2441-A"/>
    <s v=" "/>
    <s v="SS"/>
    <s v="Bianco"/>
    <s v="XXS"/>
    <s v=" "/>
    <n v="9"/>
    <s v=" "/>
    <n v="5.8"/>
    <n v="36"/>
    <n v="91"/>
    <s v="97% Cotton - 3% Elastan"/>
    <s v="MADE IN ITALY: solid color, multipockets, front closure, zip closing, ripped effect."/>
    <s v="340000037761"/>
    <n v="52.199999999999996"/>
    <n v="324"/>
    <n v="819"/>
  </r>
  <r>
    <s v="Sexy Woman"/>
    <s v="Woman"/>
    <s v="Clothing"/>
    <s v="Trousers"/>
    <s v="Italy"/>
    <s v="P514599"/>
    <s v="J2476-A"/>
    <s v=" "/>
    <s v="SS"/>
    <s v="Beige"/>
    <s v="XXS"/>
    <n v="1"/>
    <n v="1"/>
    <s v=" "/>
    <n v="5.8"/>
    <n v="54"/>
    <n v="137"/>
    <s v="97% Cotton - 3% Elastan"/>
    <s v="MADE IN ITALY: treated fabric, multipockets, zip closing."/>
    <s v="340000037959"/>
    <n v="5.8"/>
    <n v="54"/>
    <n v="137"/>
  </r>
  <r>
    <s v="Sexy Woman"/>
    <s v="Woman"/>
    <s v="Clothing"/>
    <s v="Trousers"/>
    <s v="Italy"/>
    <s v="P414878"/>
    <s v="J2737"/>
    <s v=" "/>
    <s v="FW"/>
    <s v="Fango"/>
    <s v="XXS"/>
    <n v="1"/>
    <n v="1"/>
    <s v=" "/>
    <n v="5.8"/>
    <n v="62"/>
    <n v="156"/>
    <s v="98% Cotton - 2% Elastan"/>
    <s v="MADE IN ITALY: solid color, multipockets, front closure, zip closing."/>
    <s v="340000039165"/>
    <n v="5.8"/>
    <n v="62"/>
    <n v="156"/>
  </r>
  <r>
    <s v="525"/>
    <s v="Woman"/>
    <s v="Clothing"/>
    <s v="Trousers"/>
    <s v="Italy"/>
    <s v="SWP7495"/>
    <s v="J3122"/>
    <s v=" "/>
    <s v="SS"/>
    <s v="Blu"/>
    <s v="XXS"/>
    <n v="1"/>
    <n v="1"/>
    <s v=" "/>
    <n v="5.8"/>
    <n v="52"/>
    <n v="133"/>
    <s v="98% Cotton - 2% Elastan"/>
    <s v="MADE IN ITALY: solid color, multipockets, rear closure, zip closing, designer motif."/>
    <s v="340000041163"/>
    <n v="5.8"/>
    <n v="52"/>
    <n v="133"/>
  </r>
  <r>
    <s v="Sexy Woman"/>
    <s v="Woman"/>
    <s v="Clothing"/>
    <s v="Trousers"/>
    <s v="Italy"/>
    <s v="SWP4479"/>
    <s v="J3400A"/>
    <s v=" "/>
    <s v="SS"/>
    <s v="Bianco"/>
    <s v="XXS"/>
    <n v="1"/>
    <n v="1"/>
    <s v=" "/>
    <n v="5.8"/>
    <n v="44"/>
    <n v="112"/>
    <s v="98% Cotton - 2% Elastan"/>
    <s v="MADE IN ITALY:  multipockets, front closure, buttons closing, solid color, wash at 30°."/>
    <s v="340000043089"/>
    <n v="5.8"/>
    <n v="44"/>
    <n v="112"/>
  </r>
  <r>
    <s v="Sexy Woman"/>
    <s v="Woman"/>
    <s v="Clothing"/>
    <s v="Jeans"/>
    <s v="Italy"/>
    <s v="P314784"/>
    <s v="J1967"/>
    <s v=" "/>
    <s v="FW"/>
    <s v="Blu"/>
    <s v="XXS"/>
    <n v="7"/>
    <n v="2"/>
    <s v=" "/>
    <n v="5.8"/>
    <n v="63"/>
    <n v="158"/>
    <s v="98% Cotton - 2% Elastan"/>
    <s v="designer motif, multipockets, front closure, button closing, ripped effect, logo."/>
    <s v="340000035865"/>
    <n v="11.6"/>
    <n v="126"/>
    <n v="316"/>
  </r>
  <r>
    <s v="Sexy Woman"/>
    <s v="Woman"/>
    <s v="Clothing"/>
    <s v="Jeans"/>
    <s v="Italy"/>
    <s v="P314784"/>
    <s v="J1967"/>
    <s v=" "/>
    <s v="FW"/>
    <s v="Blu"/>
    <s v="XS"/>
    <s v=" "/>
    <n v="5"/>
    <s v=" "/>
    <n v="5.8"/>
    <n v="63"/>
    <n v="158"/>
    <s v="98% Cotton - 2% Elastan"/>
    <s v="designer motif, multipockets, front closure, button closing, ripped effect, logo."/>
    <s v="340000035866"/>
    <n v="29"/>
    <n v="315"/>
    <n v="790"/>
  </r>
  <r>
    <s v="Sexy Woman"/>
    <s v="Woman"/>
    <s v="Clothing"/>
    <s v="Trousers"/>
    <s v="Italy"/>
    <s v="P414591"/>
    <s v="J2312-A"/>
    <s v=" "/>
    <s v="SS"/>
    <s v="Rosso"/>
    <s v="XXS"/>
    <n v="4"/>
    <n v="2"/>
    <s v=" "/>
    <n v="5.8"/>
    <n v="60"/>
    <n v="152"/>
    <s v="97% Cotton - 3% Elastan"/>
    <s v="MADE IN ITALY: solid color, relief print, polish effect, mid rise, regular fit,  straight leg, buttons closing, zip closing, multipockets."/>
    <s v="340000036612"/>
    <n v="11.6"/>
    <n v="120"/>
    <n v="304"/>
  </r>
  <r>
    <s v="Sexy Woman"/>
    <s v="Woman"/>
    <s v="Clothing"/>
    <s v="Trousers"/>
    <s v="Italy"/>
    <s v="P414591"/>
    <s v="J2312-A"/>
    <s v=" "/>
    <s v="SS"/>
    <s v="Rosso"/>
    <s v="XS"/>
    <s v=" "/>
    <n v="2"/>
    <s v=" "/>
    <n v="5.8"/>
    <n v="60"/>
    <n v="152"/>
    <s v="97% Cotton - 3% Elastan"/>
    <s v="MADE IN ITALY: solid color, relief print, polish effect, mid rise, regular fit,  straight leg, buttons closing, zip closing, multipockets."/>
    <s v="340000036613"/>
    <n v="11.6"/>
    <n v="120"/>
    <n v="304"/>
  </r>
  <r>
    <s v="Sexy Woman"/>
    <s v="Woman"/>
    <s v="Clothing"/>
    <s v="Trousers"/>
    <s v="Italy"/>
    <s v="P414527"/>
    <s v="J2338"/>
    <s v=" "/>
    <s v="SS"/>
    <s v="Multicolore"/>
    <s v="XXS"/>
    <n v="2"/>
    <n v="2"/>
    <s v=" "/>
    <n v="5.8"/>
    <n v="70"/>
    <n v="177"/>
    <s v="97% Cotton - 3% Elastan"/>
    <s v="MADE IN ITALY: solid color, stained effect, worn effect, paint , mid rise, regular fit,  straight leg, front closure, buttons closing, zip closing, multipockets."/>
    <s v="340000036990"/>
    <n v="11.6"/>
    <n v="140"/>
    <n v="354"/>
  </r>
  <r>
    <s v="525"/>
    <s v="Woman"/>
    <s v="Clothing"/>
    <s v="Trousers"/>
    <s v="Italy"/>
    <s v="P454516"/>
    <s v="J2368"/>
    <s v=" "/>
    <s v="SS"/>
    <s v="Grigio"/>
    <s v="XXS"/>
    <n v="2"/>
    <n v="2"/>
    <s v=" "/>
    <n v="5.8"/>
    <n v="29"/>
    <n v="73"/>
    <s v="98% Cotton - 2% Elastan"/>
    <s v="solid color, stained effect, low rise, regular fit, buttons closing, zip closing, multipockets."/>
    <s v="340000037143"/>
    <n v="11.6"/>
    <n v="58"/>
    <n v="146"/>
  </r>
  <r>
    <s v="Sexy Woman"/>
    <s v="Woman"/>
    <s v="Clothing"/>
    <s v="Trousers"/>
    <s v="Italy"/>
    <s v="P514602"/>
    <s v="J2440-C"/>
    <s v=" "/>
    <s v="SS"/>
    <s v="Rosa"/>
    <s v="M"/>
    <n v="13"/>
    <n v="2"/>
    <s v=" "/>
    <n v="5.8"/>
    <n v="54"/>
    <n v="137"/>
    <s v="98% Cotton - 2% Elastan"/>
    <s v="MADE IN ITALY: solid color,  buttons closing, multipockets, ripped effect."/>
    <s v="340000037755"/>
    <n v="11.6"/>
    <n v="108"/>
    <n v="274"/>
  </r>
  <r>
    <s v="Sexy Woman"/>
    <s v="Woman"/>
    <s v="Clothing"/>
    <s v="Trousers"/>
    <s v="Italy"/>
    <s v="P514602"/>
    <s v="J2440-C"/>
    <s v=" "/>
    <s v="SS"/>
    <s v="Rosa"/>
    <s v="XXS"/>
    <s v=" "/>
    <n v="3"/>
    <s v=" "/>
    <n v="5.8"/>
    <n v="54"/>
    <n v="137"/>
    <s v="98% Cotton - 2% Elastan"/>
    <s v="MADE IN ITALY: solid color,  buttons closing, multipockets, ripped effect."/>
    <s v="340000037752"/>
    <n v="17.399999999999999"/>
    <n v="162"/>
    <n v="411"/>
  </r>
  <r>
    <s v="Sexy Woman"/>
    <s v="Woman"/>
    <s v="Clothing"/>
    <s v="Trousers"/>
    <s v="Italy"/>
    <s v="P514602"/>
    <s v="J2440-C"/>
    <s v=" "/>
    <s v="SS"/>
    <s v="Rosa"/>
    <s v="XS"/>
    <s v=" "/>
    <n v="8"/>
    <s v=" "/>
    <n v="5.8"/>
    <n v="54"/>
    <n v="137"/>
    <s v="98% Cotton - 2% Elastan"/>
    <s v="MADE IN ITALY: solid color,  buttons closing, multipockets, ripped effect."/>
    <s v="340000037753"/>
    <n v="46.4"/>
    <n v="432"/>
    <n v="1096"/>
  </r>
  <r>
    <s v="Sexy Woman"/>
    <s v="Woman"/>
    <s v="Clothing"/>
    <s v="Trousers"/>
    <s v="Italy"/>
    <s v="P414871"/>
    <s v="J2718-B"/>
    <s v=" "/>
    <s v="ALL"/>
    <s v="Grigio"/>
    <s v="XS"/>
    <n v="2"/>
    <n v="2"/>
    <s v=" "/>
    <n v="5.8"/>
    <n v="33"/>
    <n v="82"/>
    <s v="97% Cotton - 3% Elastan"/>
    <s v="solid color, front closure, buttons closing, multipockets, stretch."/>
    <s v="340000038995"/>
    <n v="11.6"/>
    <n v="66"/>
    <n v="164"/>
  </r>
  <r>
    <s v="525"/>
    <s v="Woman"/>
    <s v="Clothing"/>
    <s v="Jeans"/>
    <s v="Italy"/>
    <s v="P454565"/>
    <s v="J2831"/>
    <s v=" "/>
    <s v="ALL"/>
    <s v="Blu"/>
    <s v="XXS"/>
    <n v="2"/>
    <n v="2"/>
    <s v=" "/>
    <n v="5.8"/>
    <n v="40"/>
    <n v="102"/>
    <s v="98% Cotton - 2% Spandex"/>
    <s v="solid color, multipockets, front closure, buttons closing, designer motif."/>
    <s v="340000039534"/>
    <n v="11.6"/>
    <n v="80"/>
    <n v="204"/>
  </r>
  <r>
    <s v="525"/>
    <s v="Woman"/>
    <s v="Clothing"/>
    <s v="Trousers"/>
    <s v="Italy"/>
    <s v="P654002"/>
    <s v="J3254-A"/>
    <s v=" "/>
    <s v="SS"/>
    <s v="Bianco"/>
    <s v="M"/>
    <n v="7"/>
    <n v="2"/>
    <s v=" "/>
    <n v="5.8"/>
    <n v="28"/>
    <n v="71"/>
    <s v="50% Cotton - 50% Flax"/>
    <s v="MADE IN ITALY: solid color, side closure, zip closing."/>
    <s v="340000042165"/>
    <n v="11.6"/>
    <n v="56"/>
    <n v="142"/>
  </r>
  <r>
    <s v="525"/>
    <s v="Woman"/>
    <s v="Clothing"/>
    <s v="Trousers"/>
    <s v="Italy"/>
    <s v="P654002"/>
    <s v="J3254-A"/>
    <s v=" "/>
    <s v="SS"/>
    <s v="Bianco"/>
    <s v="S"/>
    <s v=" "/>
    <n v="5"/>
    <s v=" "/>
    <n v="5.8"/>
    <n v="28"/>
    <n v="71"/>
    <s v="50% Cotton - 50% Flax"/>
    <s v="MADE IN ITALY: solid color, side closure, zip closing."/>
    <s v="340000042164"/>
    <n v="29"/>
    <n v="140"/>
    <n v="355"/>
  </r>
  <r>
    <s v="525"/>
    <s v="Woman"/>
    <s v="Clothing"/>
    <s v="Trousers"/>
    <s v="Italy"/>
    <s v="P454509"/>
    <s v="J2299-B"/>
    <s v=" "/>
    <s v="SS"/>
    <s v="Blu"/>
    <s v="XS"/>
    <n v="3"/>
    <n v="3"/>
    <s v=" "/>
    <n v="5.8"/>
    <n v="28"/>
    <n v="69"/>
    <s v="98% Cotton - 2% Elastan"/>
    <s v="solid color, low rise, boyfriend fit, buttons closing, multipockets."/>
    <s v="340000036406"/>
    <n v="17.399999999999999"/>
    <n v="84"/>
    <n v="207"/>
  </r>
  <r>
    <s v="Sexy Woman"/>
    <s v="Woman"/>
    <s v="Clothing"/>
    <s v="3/4- Lenght Trousers"/>
    <s v="Italy"/>
    <s v="P514792"/>
    <s v="J2441-B"/>
    <s v=" "/>
    <s v="SS"/>
    <s v="Nero"/>
    <s v="XS"/>
    <n v="3"/>
    <n v="3"/>
    <s v=" "/>
    <n v="5.8"/>
    <n v="36"/>
    <n v="91"/>
    <s v="97% Cotton - 3% Elastan"/>
    <s v="MADE IN ITALY: solid color, multipockets, front closure, zip closing, ripped effect."/>
    <s v="340000037771"/>
    <n v="17.399999999999999"/>
    <n v="108"/>
    <n v="273"/>
  </r>
  <r>
    <s v="525"/>
    <s v="Woman"/>
    <s v="Clothing"/>
    <s v="Trousers"/>
    <s v="Italy"/>
    <s v="P454522"/>
    <s v="J2297-B"/>
    <s v=" "/>
    <s v="SS"/>
    <s v="Grigio"/>
    <s v="XS"/>
    <n v="15"/>
    <n v="4"/>
    <s v=" "/>
    <n v="5.8"/>
    <n v="28"/>
    <n v="69"/>
    <s v="98% Cotton - 2% Elastan"/>
    <s v="MADE IN ITALY:  solid color, low rise, regular fit, buttons closing, multipockets."/>
    <s v="340000036370"/>
    <n v="23.2"/>
    <n v="112"/>
    <n v="276"/>
  </r>
  <r>
    <s v="525"/>
    <s v="Woman"/>
    <s v="Clothing"/>
    <s v="Trousers"/>
    <s v="Italy"/>
    <s v="P454522"/>
    <s v="J2297-B"/>
    <s v=" "/>
    <s v="SS"/>
    <s v="Grigio"/>
    <s v="XXS"/>
    <s v=" "/>
    <n v="11"/>
    <s v=" "/>
    <n v="5.8"/>
    <n v="28"/>
    <n v="69"/>
    <s v="98% Cotton - 2% Elastan"/>
    <s v="MADE IN ITALY:  solid color, low rise, regular fit, buttons closing, multipockets."/>
    <s v="340000036369"/>
    <n v="63.8"/>
    <n v="308"/>
    <n v="759"/>
  </r>
  <r>
    <s v="Sexy Woman"/>
    <s v="Woman"/>
    <s v="Clothing"/>
    <s v="Trousers"/>
    <s v="Italy"/>
    <s v="P514742R"/>
    <s v="J2428-A"/>
    <s v=" "/>
    <s v="SS"/>
    <s v="Beige"/>
    <s v="L"/>
    <n v="74"/>
    <n v="4"/>
    <s v=" "/>
    <n v="5.8"/>
    <n v="54"/>
    <n v="137"/>
    <s v="97% Cotton - 3% Elastan"/>
    <s v="MADE IN ITALY: solid color, buttons closing, multipockets, ripped effect."/>
    <s v="340000037522"/>
    <n v="23.2"/>
    <n v="216"/>
    <n v="548"/>
  </r>
  <r>
    <s v="Sexy Woman"/>
    <s v="Woman"/>
    <s v="Clothing"/>
    <s v="Trousers"/>
    <s v="Italy"/>
    <s v="P514742R"/>
    <s v="J2428-A"/>
    <s v=" "/>
    <s v="SS"/>
    <s v="Beige"/>
    <s v="XXS"/>
    <s v=" "/>
    <n v="9"/>
    <s v=" "/>
    <n v="5.8"/>
    <n v="54"/>
    <n v="137"/>
    <s v="97% Cotton - 3% Elastan"/>
    <s v="MADE IN ITALY: solid color, buttons closing, multipockets, ripped effect."/>
    <s v="340000037518"/>
    <n v="52.199999999999996"/>
    <n v="486"/>
    <n v="1233"/>
  </r>
  <r>
    <s v="Sexy Woman"/>
    <s v="Woman"/>
    <s v="Clothing"/>
    <s v="Trousers"/>
    <s v="Italy"/>
    <s v="P514742R"/>
    <s v="J2428-A"/>
    <s v=" "/>
    <s v="SS"/>
    <s v="Beige"/>
    <s v="M"/>
    <s v=" "/>
    <n v="17"/>
    <s v=" "/>
    <n v="5.8"/>
    <n v="54"/>
    <n v="137"/>
    <s v="97% Cotton - 3% Elastan"/>
    <s v="MADE IN ITALY: solid color, buttons closing, multipockets, ripped effect."/>
    <s v="340000037521"/>
    <n v="98.6"/>
    <n v="918"/>
    <n v="2329"/>
  </r>
  <r>
    <s v="Sexy Woman"/>
    <s v="Woman"/>
    <s v="Clothing"/>
    <s v="Trousers"/>
    <s v="Italy"/>
    <s v="P514742R"/>
    <s v="J2428-A"/>
    <s v=" "/>
    <s v="SS"/>
    <s v="Beige"/>
    <s v="XS"/>
    <s v=" "/>
    <n v="21"/>
    <s v=" "/>
    <n v="5.8"/>
    <n v="54"/>
    <n v="137"/>
    <s v="97% Cotton - 3% Elastan"/>
    <s v="MADE IN ITALY: solid color, buttons closing, multipockets, ripped effect."/>
    <s v="340000037519"/>
    <n v="121.8"/>
    <n v="1134"/>
    <n v="2877"/>
  </r>
  <r>
    <s v="Sexy Woman"/>
    <s v="Woman"/>
    <s v="Clothing"/>
    <s v="Trousers"/>
    <s v="Italy"/>
    <s v="P514742R"/>
    <s v="J2428-A"/>
    <s v=" "/>
    <s v="SS"/>
    <s v="Beige"/>
    <s v="S"/>
    <s v=" "/>
    <n v="23"/>
    <s v=" "/>
    <n v="5.8"/>
    <n v="54"/>
    <n v="137"/>
    <s v="97% Cotton - 3% Elastan"/>
    <s v="MADE IN ITALY: solid color, buttons closing, multipockets, ripped effect."/>
    <s v="340000037520"/>
    <n v="133.4"/>
    <n v="1242"/>
    <n v="3151"/>
  </r>
  <r>
    <s v="525"/>
    <s v="Woman"/>
    <s v="Clothing"/>
    <s v="Trousers"/>
    <s v="Italy"/>
    <s v="P554584"/>
    <s v="J2435-B"/>
    <s v=" "/>
    <s v="SS"/>
    <s v="Verde"/>
    <s v="XS"/>
    <n v="4"/>
    <n v="4"/>
    <s v=" "/>
    <n v="5.8"/>
    <n v="28"/>
    <n v="71"/>
    <s v="98% Cotton - 2% Elastan"/>
    <s v="MADE IN ITALY: mid rise, regular fit,  straight leg, multipockets, ripped effect."/>
    <s v="340000037654"/>
    <n v="23.2"/>
    <n v="112"/>
    <n v="284"/>
  </r>
  <r>
    <s v="525"/>
    <s v="Woman"/>
    <s v="Clothing"/>
    <s v="Trousers"/>
    <s v="Italy"/>
    <s v="P554508"/>
    <s v="J2430-A"/>
    <s v=" "/>
    <s v="ALL"/>
    <s v="Grigio"/>
    <s v="XS"/>
    <n v="5"/>
    <n v="5"/>
    <s v=" "/>
    <n v="5.8"/>
    <n v="33"/>
    <n v="83"/>
    <s v="98% Cotton - 2% Elastan"/>
    <s v="MADE IN ITALY: solid color, multipockets, ripped effect, buttons closing."/>
    <s v="340000037546"/>
    <n v="29"/>
    <n v="165"/>
    <n v="415"/>
  </r>
  <r>
    <s v="525"/>
    <s v="Woman"/>
    <s v="Clothing"/>
    <s v="Jeans"/>
    <s v="Italy"/>
    <s v="P454581"/>
    <s v="J2985"/>
    <s v=" "/>
    <s v="ALL"/>
    <s v="Blu"/>
    <s v="XXS"/>
    <n v="5"/>
    <n v="5"/>
    <s v=" "/>
    <n v="5.8"/>
    <n v="33"/>
    <n v="84"/>
    <s v="98% Cotton - 2% Spandex"/>
    <s v="solid color, multipockets, front closure, zip closing, ripped effect."/>
    <s v="340000040347"/>
    <n v="29"/>
    <n v="165"/>
    <n v="420"/>
  </r>
  <r>
    <s v="525"/>
    <s v="Woman"/>
    <s v="Clothing"/>
    <s v="Trousers"/>
    <s v="Italy"/>
    <s v="P454522"/>
    <s v="J2297-A"/>
    <s v=" "/>
    <s v="SS"/>
    <s v="Beige"/>
    <s v="XS"/>
    <n v="16"/>
    <n v="6"/>
    <s v=" "/>
    <n v="5.8"/>
    <n v="28"/>
    <n v="69"/>
    <s v="98% Cotton - 2% Elastan"/>
    <s v="MADE IN ITALY:  solid color, low rise, regular fit, buttons closing, multipockets."/>
    <s v="340000036361"/>
    <n v="34.799999999999997"/>
    <n v="168"/>
    <n v="414"/>
  </r>
  <r>
    <s v="525"/>
    <s v="Woman"/>
    <s v="Clothing"/>
    <s v="Trousers"/>
    <s v="Italy"/>
    <s v="P454522"/>
    <s v="J2297-A"/>
    <s v=" "/>
    <s v="SS"/>
    <s v="Beige"/>
    <s v="XXS"/>
    <s v=" "/>
    <n v="10"/>
    <s v=" "/>
    <n v="5.8"/>
    <n v="28"/>
    <n v="69"/>
    <s v="98% Cotton - 2% Elastan"/>
    <s v="MADE IN ITALY:  solid color, low rise, regular fit, buttons closing, multipockets."/>
    <s v="340000036360"/>
    <n v="58"/>
    <n v="280"/>
    <n v="690"/>
  </r>
  <r>
    <s v="525"/>
    <s v="Woman"/>
    <s v="Clothing"/>
    <s v="Jeans"/>
    <s v="Italy"/>
    <s v="P454555"/>
    <s v="J2786"/>
    <s v=" "/>
    <s v="ALL"/>
    <s v="Blu"/>
    <s v="XXS"/>
    <n v="6"/>
    <n v="6"/>
    <s v=" "/>
    <n v="5.8"/>
    <n v="36"/>
    <n v="92"/>
    <s v="98% Cotton - 2% Elastan"/>
    <s v="MADE IN ITALY: solid color, multipockets, front closure, zip closing."/>
    <s v="340000039354"/>
    <n v="34.799999999999997"/>
    <n v="216"/>
    <n v="552"/>
  </r>
  <r>
    <s v="525"/>
    <s v="Woman"/>
    <s v="Clothing"/>
    <s v="Jeans"/>
    <s v="Italy"/>
    <s v="P454563"/>
    <s v="J2787"/>
    <s v=" "/>
    <s v="ALL"/>
    <s v="Blu"/>
    <s v="XXS"/>
    <n v="6"/>
    <n v="6"/>
    <s v=" "/>
    <n v="5.8"/>
    <n v="40"/>
    <n v="102"/>
    <s v="98% Cotton - 2% Elastan"/>
    <s v="MADE IN ITALY: solid color, multipockets, front closure, zip closing, ripped effect."/>
    <s v="340000039363"/>
    <n v="34.799999999999997"/>
    <n v="240"/>
    <n v="612"/>
  </r>
  <r>
    <s v="Sexy Woman"/>
    <s v="Woman"/>
    <s v="Clothing"/>
    <s v="Trousers"/>
    <s v="Italy"/>
    <s v="P514677"/>
    <s v="J3098"/>
    <s v=" "/>
    <s v="SS"/>
    <s v="Bianco"/>
    <s v="XXS"/>
    <n v="6"/>
    <n v="6"/>
    <s v=" "/>
    <n v="5.8"/>
    <n v="65"/>
    <n v="164"/>
    <s v="98% Cotton - 2% Elastan"/>
    <s v="MADE IN ITALY: solid color, multipockets, front closure, zip closing, ripped effect."/>
    <s v="340000041073"/>
    <n v="34.799999999999997"/>
    <n v="390"/>
    <n v="984"/>
  </r>
  <r>
    <s v="525"/>
    <s v="Woman"/>
    <s v="Clothing"/>
    <s v="Trousers"/>
    <s v="Italy"/>
    <s v="P454522"/>
    <s v="J2297-C"/>
    <s v=" "/>
    <s v="SS"/>
    <s v="Rosa"/>
    <s v="M"/>
    <n v="18"/>
    <n v="8"/>
    <s v=" "/>
    <n v="5.8"/>
    <n v="28"/>
    <n v="69"/>
    <s v="98% Cotton - 2% Elastan"/>
    <s v="MADE IN ITALY:  solid color, low rise, regular fit, buttons closing, multipockets."/>
    <s v="340000036381"/>
    <n v="46.4"/>
    <n v="224"/>
    <n v="552"/>
  </r>
  <r>
    <s v="525"/>
    <s v="Woman"/>
    <s v="Clothing"/>
    <s v="Trousers"/>
    <s v="Italy"/>
    <s v="P454522"/>
    <s v="J2297-C"/>
    <s v=" "/>
    <s v="SS"/>
    <s v="Rosa"/>
    <s v="XS"/>
    <s v=" "/>
    <n v="10"/>
    <s v=" "/>
    <n v="5.8"/>
    <n v="28"/>
    <n v="69"/>
    <s v="98% Cotton - 2% Elastan"/>
    <s v="MADE IN ITALY:  solid color, low rise, regular fit, buttons closing, multipockets."/>
    <s v="340000036379"/>
    <n v="58"/>
    <n v="280"/>
    <n v="690"/>
  </r>
  <r>
    <s v="Sexy Woman"/>
    <s v="Woman"/>
    <s v="Clothing"/>
    <s v="Trousers"/>
    <s v="Italy"/>
    <s v="P514742R"/>
    <s v="J2428-B"/>
    <s v=" "/>
    <s v="SS"/>
    <s v="Verde"/>
    <s v="XXS"/>
    <n v="69"/>
    <n v="8"/>
    <s v=" "/>
    <n v="5.8"/>
    <n v="54"/>
    <n v="137"/>
    <s v="97% Cotton - 3% Elastan"/>
    <s v="MADE IN ITALY: solid color, buttons closing, multipockets, ripped effect."/>
    <s v="340000037527"/>
    <n v="46.4"/>
    <n v="432"/>
    <n v="1096"/>
  </r>
  <r>
    <s v="Sexy Woman"/>
    <s v="Woman"/>
    <s v="Clothing"/>
    <s v="Trousers"/>
    <s v="Italy"/>
    <s v="P514742R"/>
    <s v="J2428-B"/>
    <s v=" "/>
    <s v="SS"/>
    <s v="Verde"/>
    <s v="M"/>
    <s v=" "/>
    <n v="15"/>
    <s v=" "/>
    <n v="5.8"/>
    <n v="54"/>
    <n v="137"/>
    <s v="97% Cotton - 3% Elastan"/>
    <s v="MADE IN ITALY: solid color, buttons closing, multipockets, ripped effect."/>
    <s v="340000037530"/>
    <n v="87"/>
    <n v="810"/>
    <n v="2055"/>
  </r>
  <r>
    <s v="Sexy Woman"/>
    <s v="Woman"/>
    <s v="Clothing"/>
    <s v="Trousers"/>
    <s v="Italy"/>
    <s v="P514742R"/>
    <s v="J2428-B"/>
    <s v=" "/>
    <s v="SS"/>
    <s v="Verde"/>
    <s v="S"/>
    <s v=" "/>
    <n v="21"/>
    <s v=" "/>
    <n v="5.8"/>
    <n v="54"/>
    <n v="137"/>
    <s v="97% Cotton - 3% Elastan"/>
    <s v="MADE IN ITALY: solid color, buttons closing, multipockets, ripped effect."/>
    <s v="340000037529"/>
    <n v="121.8"/>
    <n v="1134"/>
    <n v="2877"/>
  </r>
  <r>
    <s v="Sexy Woman"/>
    <s v="Woman"/>
    <s v="Clothing"/>
    <s v="Trousers"/>
    <s v="Italy"/>
    <s v="P514742R"/>
    <s v="J2428-B"/>
    <s v=" "/>
    <s v="SS"/>
    <s v="Verde"/>
    <s v="XS"/>
    <s v=" "/>
    <n v="25"/>
    <s v=" "/>
    <n v="5.8"/>
    <n v="54"/>
    <n v="137"/>
    <s v="97% Cotton - 3% Elastan"/>
    <s v="MADE IN ITALY: solid color, buttons closing, multipockets, ripped effect."/>
    <s v="340000037528"/>
    <n v="145"/>
    <n v="1350"/>
    <n v="3425"/>
  </r>
  <r>
    <s v="Sexy Woman"/>
    <s v="Woman"/>
    <s v="Clothing"/>
    <s v="Trousers"/>
    <s v="Italy"/>
    <s v="P614015"/>
    <s v="J3224-A"/>
    <s v=" "/>
    <s v="SS"/>
    <s v="Verde"/>
    <s v="M"/>
    <n v="29"/>
    <n v="14"/>
    <s v=" "/>
    <n v="5.8"/>
    <n v="33"/>
    <n v="83"/>
    <s v="90% Polyester - 10% Elastodiene"/>
    <s v="MADE IN ITALY: solid color, no closure, designer motif."/>
    <s v="340000041904"/>
    <n v="81.2"/>
    <n v="462"/>
    <n v="1162"/>
  </r>
  <r>
    <s v="Sexy Woman"/>
    <s v="Woman"/>
    <s v="Clothing"/>
    <s v="Trousers"/>
    <s v="Italy"/>
    <s v="P614015"/>
    <s v="J3224-A"/>
    <s v=" "/>
    <s v="SS"/>
    <s v="Verde"/>
    <s v="S"/>
    <s v=" "/>
    <n v="15"/>
    <s v=" "/>
    <n v="5.8"/>
    <n v="33"/>
    <n v="83"/>
    <s v="90% Polyester - 10% Elastodiene"/>
    <s v="MADE IN ITALY: solid color, no closure, designer motif."/>
    <s v="340000041903"/>
    <n v="87"/>
    <n v="495"/>
    <n v="1245"/>
  </r>
  <r>
    <s v="Sexy Woman"/>
    <s v="Woman"/>
    <s v="Clothing"/>
    <s v="Trousers"/>
    <s v="Italy"/>
    <s v="P414813"/>
    <s v="J2701"/>
    <s v=" "/>
    <s v="FW"/>
    <s v="Grigio"/>
    <s v="XS"/>
    <n v="15"/>
    <n v="15"/>
    <s v=" "/>
    <n v="5.8"/>
    <n v="70"/>
    <n v="177"/>
    <s v="98% Cotton - 2% Elastan"/>
    <s v="MADE IN ITALY: solid color, multipockets, front closure, zip closing, designer motif."/>
    <s v="340000038851"/>
    <n v="87"/>
    <n v="1050"/>
    <n v="2655"/>
  </r>
  <r>
    <s v="Sexy Woman"/>
    <s v="Woman"/>
    <s v="Clothing"/>
    <s v="Trousers"/>
    <s v="Italy"/>
    <s v="P614015"/>
    <s v="J3224-B"/>
    <s v=" "/>
    <s v="SS"/>
    <s v="Viola"/>
    <s v="M"/>
    <n v="33"/>
    <n v="15"/>
    <s v=" "/>
    <n v="5.8"/>
    <n v="33"/>
    <n v="83"/>
    <s v="90% Polyester - 10% Elastodiene"/>
    <s v="MADE IN ITALY: solid color, no closure, designer motif."/>
    <s v="340000041913"/>
    <n v="87"/>
    <n v="495"/>
    <n v="1245"/>
  </r>
  <r>
    <s v="Sexy Woman"/>
    <s v="Woman"/>
    <s v="Clothing"/>
    <s v="Trousers"/>
    <s v="Italy"/>
    <s v="P614015"/>
    <s v="J3224-B"/>
    <s v=" "/>
    <s v="SS"/>
    <s v="Viola"/>
    <s v="S"/>
    <s v=" "/>
    <n v="18"/>
    <s v=" "/>
    <n v="5.8"/>
    <n v="33"/>
    <n v="83"/>
    <s v="90% Polyester - 10% Elastodiene"/>
    <s v="MADE IN ITALY: solid color, no closure, designer motif."/>
    <s v="340000041912"/>
    <n v="104.39999999999999"/>
    <n v="594"/>
    <n v="14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2" applyNumberFormats="0" applyBorderFormats="0" applyFontFormats="0" applyPatternFormats="0" applyAlignmentFormats="0" applyWidthHeightFormats="1" dataCaption="Data" updatedVersion="6" showMemberPropertyTips="0" useAutoFormatting="1" colGrandTotals="0" itemPrintTitles="1" createdVersion="6" indent="0" compact="0" compactData="0" gridDropZones="1">
  <location ref="A6:D8" firstHeaderRow="1" firstDataRow="2" firstDataCol="1"/>
  <pivotFields count="23">
    <pivotField compact="0" outline="0" showAll="0"/>
    <pivotField compact="0" outline="0" showAll="0"/>
    <pivotField compact="0" outline="0" showAll="0"/>
    <pivotField compact="0" outline="0" showAll="0"/>
    <pivotField showAll="0"/>
    <pivotField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49" outline="0" showAll="0"/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showAll="0"/>
    <pivotField dataField="1" showAll="0"/>
    <pivotField dataField="1" showAll="0"/>
    <pivotField dataField="1" showAll="0"/>
  </pivotFields>
  <rowItems count="1">
    <i/>
  </rowItems>
  <colFields count="1">
    <field x="-2"/>
  </colFields>
  <colItems count="3">
    <i>
      <x/>
    </i>
    <i i="1">
      <x v="1"/>
    </i>
    <i i="2">
      <x v="2"/>
    </i>
  </colItems>
  <dataFields count="3">
    <dataField name="TOT PRICE" fld="20" baseField="0" baseItem="0" numFmtId="164"/>
    <dataField name="TOT WHS" fld="21" baseField="0" baseItem="0" numFmtId="164"/>
    <dataField name="TOT RRP" fld="22" baseField="0" baseItem="0" numFmtId="164"/>
  </dataFields>
  <pivotTableStyleInfo name="PivotStyleMedium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W202"/>
  <sheetViews>
    <sheetView tabSelected="1" workbookViewId="0">
      <selection activeCell="A3" sqref="A3:T3"/>
    </sheetView>
  </sheetViews>
  <sheetFormatPr defaultRowHeight="15"/>
  <cols>
    <col min="1" max="7" width="13" customWidth="1"/>
    <col min="8" max="8" width="25" customWidth="1"/>
    <col min="9" max="9" width="9" customWidth="1"/>
    <col min="10" max="10" width="13" customWidth="1"/>
    <col min="11" max="11" width="8" customWidth="1"/>
    <col min="12" max="17" width="13" customWidth="1"/>
    <col min="18" max="18" width="20" customWidth="1"/>
    <col min="19" max="19" width="80" customWidth="1"/>
    <col min="20" max="20" width="13" customWidth="1"/>
    <col min="21" max="23" width="0" hidden="1" customWidth="1"/>
  </cols>
  <sheetData>
    <row r="2" spans="1:23" ht="61.5" customHeight="1" thickBot="1">
      <c r="I2" s="18"/>
      <c r="J2" s="18"/>
      <c r="K2" s="18"/>
      <c r="L2" s="18"/>
      <c r="M2" s="18"/>
      <c r="N2" s="18"/>
      <c r="O2" s="18"/>
      <c r="P2" s="18"/>
      <c r="Q2" s="18"/>
      <c r="R2" s="18"/>
      <c r="S2" s="16"/>
    </row>
    <row r="3" spans="1:23" ht="46.5" customHeight="1" thickBot="1">
      <c r="A3" s="20" t="s">
        <v>544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2"/>
    </row>
    <row r="4" spans="1:23" ht="18.75" customHeight="1" thickBot="1">
      <c r="A4" s="23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</row>
    <row r="5" spans="1:23" ht="32.25" thickBot="1">
      <c r="A5" s="1" t="s">
        <v>525</v>
      </c>
      <c r="B5" s="1" t="s">
        <v>526</v>
      </c>
      <c r="C5" s="1" t="s">
        <v>527</v>
      </c>
      <c r="D5" s="9" t="s">
        <v>528</v>
      </c>
      <c r="E5" s="1" t="s">
        <v>0</v>
      </c>
      <c r="F5" s="1" t="s">
        <v>1</v>
      </c>
      <c r="G5" s="11" t="s">
        <v>529</v>
      </c>
      <c r="H5" s="8" t="s">
        <v>530</v>
      </c>
      <c r="I5" s="8" t="s">
        <v>531</v>
      </c>
      <c r="J5" s="8" t="s">
        <v>532</v>
      </c>
      <c r="K5" s="8" t="s">
        <v>540</v>
      </c>
      <c r="L5" s="8" t="s">
        <v>533</v>
      </c>
      <c r="M5" s="8" t="s">
        <v>534</v>
      </c>
      <c r="N5" s="14" t="s">
        <v>535</v>
      </c>
      <c r="O5" s="12" t="s">
        <v>537</v>
      </c>
      <c r="P5" s="7" t="s">
        <v>538</v>
      </c>
      <c r="Q5" s="8" t="s">
        <v>536</v>
      </c>
      <c r="R5" s="8" t="s">
        <v>539</v>
      </c>
      <c r="S5" s="8" t="s">
        <v>541</v>
      </c>
      <c r="T5" s="1" t="s">
        <v>2</v>
      </c>
      <c r="U5" t="s">
        <v>3</v>
      </c>
      <c r="V5" t="s">
        <v>4</v>
      </c>
      <c r="W5" t="s">
        <v>5</v>
      </c>
    </row>
    <row r="6" spans="1:23" ht="150" customHeight="1">
      <c r="A6" s="2" t="s">
        <v>6</v>
      </c>
      <c r="B6" s="2" t="s">
        <v>7</v>
      </c>
      <c r="C6" s="2" t="s">
        <v>8</v>
      </c>
      <c r="D6" s="2" t="s">
        <v>9</v>
      </c>
      <c r="E6" s="6" t="s">
        <v>48</v>
      </c>
      <c r="F6" s="2" t="s">
        <v>10</v>
      </c>
      <c r="G6" s="10" t="s">
        <v>11</v>
      </c>
      <c r="H6" s="19" t="s">
        <v>12</v>
      </c>
      <c r="I6" s="2" t="s">
        <v>13</v>
      </c>
      <c r="J6" s="2" t="s">
        <v>14</v>
      </c>
      <c r="K6" s="2" t="s">
        <v>15</v>
      </c>
      <c r="L6" s="19">
        <f xml:space="preserve"> SUM(M6)</f>
        <v>1</v>
      </c>
      <c r="M6" s="2">
        <v>1</v>
      </c>
      <c r="N6" s="15" t="s">
        <v>12</v>
      </c>
      <c r="O6" s="13">
        <v>2.8</v>
      </c>
      <c r="P6" s="3">
        <v>61</v>
      </c>
      <c r="Q6" s="3">
        <v>158</v>
      </c>
      <c r="R6" s="19" t="s">
        <v>16</v>
      </c>
      <c r="S6" s="19" t="s">
        <v>17</v>
      </c>
      <c r="T6" s="2" t="s">
        <v>18</v>
      </c>
      <c r="U6" s="3">
        <f t="shared" ref="U6:U37" si="0" xml:space="preserve"> O6*M6</f>
        <v>2.8</v>
      </c>
      <c r="V6" s="3">
        <f t="shared" ref="V6:V37" si="1" xml:space="preserve"> P6*M6</f>
        <v>61</v>
      </c>
      <c r="W6" s="3">
        <f t="shared" ref="W6:W37" si="2" xml:space="preserve"> Q6*M6</f>
        <v>158</v>
      </c>
    </row>
    <row r="7" spans="1:23" ht="150" customHeight="1">
      <c r="A7" s="2" t="s">
        <v>19</v>
      </c>
      <c r="B7" s="2" t="s">
        <v>7</v>
      </c>
      <c r="C7" s="2" t="s">
        <v>8</v>
      </c>
      <c r="D7" s="2" t="s">
        <v>20</v>
      </c>
      <c r="E7" s="6" t="s">
        <v>48</v>
      </c>
      <c r="F7" s="2" t="s">
        <v>21</v>
      </c>
      <c r="G7" s="10" t="s">
        <v>22</v>
      </c>
      <c r="H7" s="19" t="s">
        <v>12</v>
      </c>
      <c r="I7" s="2" t="s">
        <v>23</v>
      </c>
      <c r="J7" s="2" t="s">
        <v>24</v>
      </c>
      <c r="K7" s="2" t="s">
        <v>15</v>
      </c>
      <c r="L7" s="19">
        <f xml:space="preserve"> SUM(M7:M8)</f>
        <v>7</v>
      </c>
      <c r="M7" s="2">
        <v>1</v>
      </c>
      <c r="N7" s="15" t="s">
        <v>12</v>
      </c>
      <c r="O7" s="13">
        <v>2.8</v>
      </c>
      <c r="P7" s="3">
        <v>36</v>
      </c>
      <c r="Q7" s="3">
        <v>89</v>
      </c>
      <c r="R7" s="19" t="s">
        <v>25</v>
      </c>
      <c r="S7" s="19" t="s">
        <v>26</v>
      </c>
      <c r="T7" s="2" t="s">
        <v>27</v>
      </c>
      <c r="U7" s="3">
        <f t="shared" si="0"/>
        <v>2.8</v>
      </c>
      <c r="V7" s="3">
        <f t="shared" si="1"/>
        <v>36</v>
      </c>
      <c r="W7" s="3">
        <f t="shared" si="2"/>
        <v>89</v>
      </c>
    </row>
    <row r="8" spans="1:23" ht="24">
      <c r="A8" s="2" t="s">
        <v>19</v>
      </c>
      <c r="B8" s="2" t="s">
        <v>7</v>
      </c>
      <c r="C8" s="2" t="s">
        <v>8</v>
      </c>
      <c r="D8" s="2" t="s">
        <v>20</v>
      </c>
      <c r="E8" s="6" t="s">
        <v>48</v>
      </c>
      <c r="F8" s="2" t="s">
        <v>21</v>
      </c>
      <c r="G8" s="10" t="s">
        <v>22</v>
      </c>
      <c r="H8" s="19" t="s">
        <v>12</v>
      </c>
      <c r="I8" s="2" t="s">
        <v>23</v>
      </c>
      <c r="J8" s="2" t="s">
        <v>24</v>
      </c>
      <c r="K8" s="2" t="s">
        <v>28</v>
      </c>
      <c r="L8" s="19" t="s">
        <v>12</v>
      </c>
      <c r="M8" s="2">
        <v>6</v>
      </c>
      <c r="N8" s="15" t="s">
        <v>12</v>
      </c>
      <c r="O8" s="13">
        <v>2.8</v>
      </c>
      <c r="P8" s="3">
        <v>36</v>
      </c>
      <c r="Q8" s="3">
        <v>89</v>
      </c>
      <c r="R8" s="19" t="s">
        <v>25</v>
      </c>
      <c r="S8" s="19" t="s">
        <v>26</v>
      </c>
      <c r="T8" s="2" t="s">
        <v>29</v>
      </c>
      <c r="U8" s="3">
        <f t="shared" si="0"/>
        <v>16.799999999999997</v>
      </c>
      <c r="V8" s="3">
        <f t="shared" si="1"/>
        <v>216</v>
      </c>
      <c r="W8" s="3">
        <f t="shared" si="2"/>
        <v>534</v>
      </c>
    </row>
    <row r="9" spans="1:23" ht="150" customHeight="1">
      <c r="A9" s="2" t="s">
        <v>19</v>
      </c>
      <c r="B9" s="2" t="s">
        <v>7</v>
      </c>
      <c r="C9" s="2" t="s">
        <v>8</v>
      </c>
      <c r="D9" s="2" t="s">
        <v>9</v>
      </c>
      <c r="E9" s="6" t="s">
        <v>48</v>
      </c>
      <c r="F9" s="2" t="s">
        <v>30</v>
      </c>
      <c r="G9" s="10" t="s">
        <v>31</v>
      </c>
      <c r="H9" s="19" t="s">
        <v>12</v>
      </c>
      <c r="I9" s="2" t="s">
        <v>23</v>
      </c>
      <c r="J9" s="2" t="s">
        <v>32</v>
      </c>
      <c r="K9" s="2" t="s">
        <v>28</v>
      </c>
      <c r="L9" s="19">
        <f xml:space="preserve"> SUM(M9)</f>
        <v>1</v>
      </c>
      <c r="M9" s="2">
        <v>1</v>
      </c>
      <c r="N9" s="15" t="s">
        <v>12</v>
      </c>
      <c r="O9" s="13">
        <v>2.8</v>
      </c>
      <c r="P9" s="3">
        <v>27</v>
      </c>
      <c r="Q9" s="3">
        <v>67</v>
      </c>
      <c r="R9" s="19" t="s">
        <v>33</v>
      </c>
      <c r="S9" s="19" t="s">
        <v>34</v>
      </c>
      <c r="T9" s="2" t="s">
        <v>35</v>
      </c>
      <c r="U9" s="3">
        <f t="shared" si="0"/>
        <v>2.8</v>
      </c>
      <c r="V9" s="3">
        <f t="shared" si="1"/>
        <v>27</v>
      </c>
      <c r="W9" s="3">
        <f t="shared" si="2"/>
        <v>67</v>
      </c>
    </row>
    <row r="10" spans="1:23" ht="150" customHeight="1">
      <c r="A10" s="2" t="s">
        <v>19</v>
      </c>
      <c r="B10" s="2" t="s">
        <v>7</v>
      </c>
      <c r="C10" s="2" t="s">
        <v>8</v>
      </c>
      <c r="D10" s="2" t="s">
        <v>36</v>
      </c>
      <c r="E10" s="6" t="s">
        <v>48</v>
      </c>
      <c r="F10" s="2" t="s">
        <v>37</v>
      </c>
      <c r="G10" s="10" t="s">
        <v>38</v>
      </c>
      <c r="H10" s="19" t="s">
        <v>12</v>
      </c>
      <c r="I10" s="2" t="s">
        <v>13</v>
      </c>
      <c r="J10" s="2" t="s">
        <v>14</v>
      </c>
      <c r="K10" s="2" t="s">
        <v>28</v>
      </c>
      <c r="L10" s="19">
        <f xml:space="preserve"> SUM(M10)</f>
        <v>5</v>
      </c>
      <c r="M10" s="2">
        <v>5</v>
      </c>
      <c r="N10" s="15" t="s">
        <v>12</v>
      </c>
      <c r="O10" s="13">
        <v>2.8</v>
      </c>
      <c r="P10" s="3">
        <v>48</v>
      </c>
      <c r="Q10" s="3">
        <v>122</v>
      </c>
      <c r="R10" s="19" t="s">
        <v>25</v>
      </c>
      <c r="S10" s="19" t="s">
        <v>39</v>
      </c>
      <c r="T10" s="2" t="s">
        <v>40</v>
      </c>
      <c r="U10" s="3">
        <f t="shared" si="0"/>
        <v>14</v>
      </c>
      <c r="V10" s="3">
        <f t="shared" si="1"/>
        <v>240</v>
      </c>
      <c r="W10" s="3">
        <f t="shared" si="2"/>
        <v>610</v>
      </c>
    </row>
    <row r="11" spans="1:23" ht="150" customHeight="1">
      <c r="A11" s="2" t="s">
        <v>19</v>
      </c>
      <c r="B11" s="2" t="s">
        <v>7</v>
      </c>
      <c r="C11" s="2" t="s">
        <v>8</v>
      </c>
      <c r="D11" s="2" t="s">
        <v>36</v>
      </c>
      <c r="E11" s="6" t="s">
        <v>48</v>
      </c>
      <c r="F11" s="2" t="s">
        <v>41</v>
      </c>
      <c r="G11" s="10" t="s">
        <v>42</v>
      </c>
      <c r="H11" s="19" t="s">
        <v>12</v>
      </c>
      <c r="I11" s="2" t="s">
        <v>23</v>
      </c>
      <c r="J11" s="2" t="s">
        <v>43</v>
      </c>
      <c r="K11" s="2" t="s">
        <v>28</v>
      </c>
      <c r="L11" s="19">
        <f xml:space="preserve"> SUM(M11:M12)</f>
        <v>30</v>
      </c>
      <c r="M11" s="2">
        <v>11</v>
      </c>
      <c r="N11" s="15" t="s">
        <v>12</v>
      </c>
      <c r="O11" s="13">
        <v>2.8</v>
      </c>
      <c r="P11" s="3">
        <v>38</v>
      </c>
      <c r="Q11" s="3">
        <v>95</v>
      </c>
      <c r="R11" s="19" t="s">
        <v>44</v>
      </c>
      <c r="S11" s="19" t="s">
        <v>45</v>
      </c>
      <c r="T11" s="2" t="s">
        <v>46</v>
      </c>
      <c r="U11" s="3">
        <f t="shared" si="0"/>
        <v>30.799999999999997</v>
      </c>
      <c r="V11" s="3">
        <f t="shared" si="1"/>
        <v>418</v>
      </c>
      <c r="W11" s="3">
        <f t="shared" si="2"/>
        <v>1045</v>
      </c>
    </row>
    <row r="12" spans="1:23" ht="15.75">
      <c r="A12" s="2" t="s">
        <v>19</v>
      </c>
      <c r="B12" s="2" t="s">
        <v>7</v>
      </c>
      <c r="C12" s="2" t="s">
        <v>8</v>
      </c>
      <c r="D12" s="2" t="s">
        <v>36</v>
      </c>
      <c r="E12" s="6" t="s">
        <v>48</v>
      </c>
      <c r="F12" s="2" t="s">
        <v>41</v>
      </c>
      <c r="G12" s="10" t="s">
        <v>42</v>
      </c>
      <c r="H12" s="19" t="s">
        <v>12</v>
      </c>
      <c r="I12" s="2" t="s">
        <v>23</v>
      </c>
      <c r="J12" s="2" t="s">
        <v>43</v>
      </c>
      <c r="K12" s="2" t="s">
        <v>15</v>
      </c>
      <c r="L12" s="19" t="s">
        <v>12</v>
      </c>
      <c r="M12" s="2">
        <v>19</v>
      </c>
      <c r="N12" s="15" t="s">
        <v>12</v>
      </c>
      <c r="O12" s="13">
        <v>2.8</v>
      </c>
      <c r="P12" s="3">
        <v>38</v>
      </c>
      <c r="Q12" s="3">
        <v>95</v>
      </c>
      <c r="R12" s="19" t="s">
        <v>44</v>
      </c>
      <c r="S12" s="19" t="s">
        <v>45</v>
      </c>
      <c r="T12" s="2" t="s">
        <v>47</v>
      </c>
      <c r="U12" s="3">
        <f t="shared" si="0"/>
        <v>53.199999999999996</v>
      </c>
      <c r="V12" s="3">
        <f t="shared" si="1"/>
        <v>722</v>
      </c>
      <c r="W12" s="3">
        <f t="shared" si="2"/>
        <v>1805</v>
      </c>
    </row>
    <row r="13" spans="1:23" ht="150" customHeight="1">
      <c r="A13" s="2" t="s">
        <v>19</v>
      </c>
      <c r="B13" s="2" t="s">
        <v>7</v>
      </c>
      <c r="C13" s="2" t="s">
        <v>8</v>
      </c>
      <c r="D13" s="2" t="s">
        <v>36</v>
      </c>
      <c r="E13" s="6" t="s">
        <v>48</v>
      </c>
      <c r="F13" s="2" t="s">
        <v>49</v>
      </c>
      <c r="G13" s="10" t="s">
        <v>50</v>
      </c>
      <c r="H13" s="19" t="s">
        <v>12</v>
      </c>
      <c r="I13" s="2" t="s">
        <v>23</v>
      </c>
      <c r="J13" s="2" t="s">
        <v>32</v>
      </c>
      <c r="K13" s="2" t="s">
        <v>28</v>
      </c>
      <c r="L13" s="19">
        <f xml:space="preserve"> SUM(M13)</f>
        <v>13</v>
      </c>
      <c r="M13" s="2">
        <v>13</v>
      </c>
      <c r="N13" s="15" t="s">
        <v>12</v>
      </c>
      <c r="O13" s="13">
        <v>2.8</v>
      </c>
      <c r="P13" s="3">
        <v>55</v>
      </c>
      <c r="Q13" s="3">
        <v>139</v>
      </c>
      <c r="R13" s="19" t="s">
        <v>25</v>
      </c>
      <c r="S13" s="19" t="s">
        <v>51</v>
      </c>
      <c r="T13" s="2" t="s">
        <v>52</v>
      </c>
      <c r="U13" s="3">
        <f t="shared" si="0"/>
        <v>36.4</v>
      </c>
      <c r="V13" s="3">
        <f t="shared" si="1"/>
        <v>715</v>
      </c>
      <c r="W13" s="3">
        <f t="shared" si="2"/>
        <v>1807</v>
      </c>
    </row>
    <row r="14" spans="1:23" ht="150" customHeight="1">
      <c r="A14" s="2" t="s">
        <v>19</v>
      </c>
      <c r="B14" s="2" t="s">
        <v>7</v>
      </c>
      <c r="C14" s="2" t="s">
        <v>8</v>
      </c>
      <c r="D14" s="2" t="s">
        <v>36</v>
      </c>
      <c r="E14" s="6" t="s">
        <v>48</v>
      </c>
      <c r="F14" s="2" t="s">
        <v>41</v>
      </c>
      <c r="G14" s="10" t="s">
        <v>53</v>
      </c>
      <c r="H14" s="19" t="s">
        <v>12</v>
      </c>
      <c r="I14" s="2" t="s">
        <v>23</v>
      </c>
      <c r="J14" s="2" t="s">
        <v>54</v>
      </c>
      <c r="K14" s="2" t="s">
        <v>15</v>
      </c>
      <c r="L14" s="19">
        <f xml:space="preserve"> SUM(M14)</f>
        <v>16</v>
      </c>
      <c r="M14" s="2">
        <v>16</v>
      </c>
      <c r="N14" s="15" t="s">
        <v>12</v>
      </c>
      <c r="O14" s="13">
        <v>2.8</v>
      </c>
      <c r="P14" s="3">
        <v>38</v>
      </c>
      <c r="Q14" s="3">
        <v>95</v>
      </c>
      <c r="R14" s="19" t="s">
        <v>44</v>
      </c>
      <c r="S14" s="19" t="s">
        <v>45</v>
      </c>
      <c r="T14" s="2" t="s">
        <v>55</v>
      </c>
      <c r="U14" s="3">
        <f t="shared" si="0"/>
        <v>44.8</v>
      </c>
      <c r="V14" s="3">
        <f t="shared" si="1"/>
        <v>608</v>
      </c>
      <c r="W14" s="3">
        <f t="shared" si="2"/>
        <v>1520</v>
      </c>
    </row>
    <row r="15" spans="1:23" ht="150" customHeight="1">
      <c r="A15" s="2" t="s">
        <v>19</v>
      </c>
      <c r="B15" s="2" t="s">
        <v>7</v>
      </c>
      <c r="C15" s="2" t="s">
        <v>8</v>
      </c>
      <c r="D15" s="2" t="s">
        <v>36</v>
      </c>
      <c r="E15" s="6" t="s">
        <v>48</v>
      </c>
      <c r="F15" s="2" t="s">
        <v>56</v>
      </c>
      <c r="G15" s="10" t="s">
        <v>57</v>
      </c>
      <c r="H15" s="19" t="s">
        <v>12</v>
      </c>
      <c r="I15" s="2" t="s">
        <v>13</v>
      </c>
      <c r="J15" s="2" t="s">
        <v>43</v>
      </c>
      <c r="K15" s="2" t="s">
        <v>28</v>
      </c>
      <c r="L15" s="19">
        <f xml:space="preserve"> SUM(M15)</f>
        <v>1</v>
      </c>
      <c r="M15" s="2">
        <v>1</v>
      </c>
      <c r="N15" s="15" t="s">
        <v>12</v>
      </c>
      <c r="O15" s="13">
        <v>3.8</v>
      </c>
      <c r="P15" s="3">
        <v>68</v>
      </c>
      <c r="Q15" s="3">
        <v>170</v>
      </c>
      <c r="R15" s="19" t="s">
        <v>25</v>
      </c>
      <c r="S15" s="19" t="s">
        <v>58</v>
      </c>
      <c r="T15" s="2" t="s">
        <v>59</v>
      </c>
      <c r="U15" s="3">
        <f t="shared" si="0"/>
        <v>3.8</v>
      </c>
      <c r="V15" s="3">
        <f t="shared" si="1"/>
        <v>68</v>
      </c>
      <c r="W15" s="3">
        <f t="shared" si="2"/>
        <v>170</v>
      </c>
    </row>
    <row r="16" spans="1:23" ht="150" customHeight="1">
      <c r="A16" s="2" t="s">
        <v>19</v>
      </c>
      <c r="B16" s="2" t="s">
        <v>7</v>
      </c>
      <c r="C16" s="2" t="s">
        <v>8</v>
      </c>
      <c r="D16" s="2" t="s">
        <v>36</v>
      </c>
      <c r="E16" s="6" t="s">
        <v>48</v>
      </c>
      <c r="F16" s="2" t="s">
        <v>60</v>
      </c>
      <c r="G16" s="10" t="s">
        <v>61</v>
      </c>
      <c r="H16" s="19" t="s">
        <v>12</v>
      </c>
      <c r="I16" s="2" t="s">
        <v>23</v>
      </c>
      <c r="J16" s="2" t="s">
        <v>62</v>
      </c>
      <c r="K16" s="2" t="s">
        <v>15</v>
      </c>
      <c r="L16" s="19">
        <f xml:space="preserve"> SUM(M16)</f>
        <v>1</v>
      </c>
      <c r="M16" s="2">
        <v>1</v>
      </c>
      <c r="N16" s="15" t="s">
        <v>12</v>
      </c>
      <c r="O16" s="13">
        <v>3.8</v>
      </c>
      <c r="P16" s="3">
        <v>44</v>
      </c>
      <c r="Q16" s="3">
        <v>110</v>
      </c>
      <c r="R16" s="19" t="s">
        <v>25</v>
      </c>
      <c r="S16" s="19" t="s">
        <v>63</v>
      </c>
      <c r="T16" s="2" t="s">
        <v>64</v>
      </c>
      <c r="U16" s="3">
        <f t="shared" si="0"/>
        <v>3.8</v>
      </c>
      <c r="V16" s="3">
        <f t="shared" si="1"/>
        <v>44</v>
      </c>
      <c r="W16" s="3">
        <f t="shared" si="2"/>
        <v>110</v>
      </c>
    </row>
    <row r="17" spans="1:23" ht="150" customHeight="1">
      <c r="A17" s="2" t="s">
        <v>19</v>
      </c>
      <c r="B17" s="2" t="s">
        <v>7</v>
      </c>
      <c r="C17" s="2" t="s">
        <v>8</v>
      </c>
      <c r="D17" s="2" t="s">
        <v>36</v>
      </c>
      <c r="E17" s="6" t="s">
        <v>48</v>
      </c>
      <c r="F17" s="2" t="s">
        <v>60</v>
      </c>
      <c r="G17" s="10" t="s">
        <v>65</v>
      </c>
      <c r="H17" s="19" t="s">
        <v>12</v>
      </c>
      <c r="I17" s="2" t="s">
        <v>23</v>
      </c>
      <c r="J17" s="2" t="s">
        <v>66</v>
      </c>
      <c r="K17" s="2" t="s">
        <v>15</v>
      </c>
      <c r="L17" s="19">
        <f xml:space="preserve"> SUM(M17)</f>
        <v>1</v>
      </c>
      <c r="M17" s="2">
        <v>1</v>
      </c>
      <c r="N17" s="15" t="s">
        <v>12</v>
      </c>
      <c r="O17" s="13">
        <v>3.8</v>
      </c>
      <c r="P17" s="3">
        <v>44</v>
      </c>
      <c r="Q17" s="3">
        <v>110</v>
      </c>
      <c r="R17" s="19" t="s">
        <v>25</v>
      </c>
      <c r="S17" s="19" t="s">
        <v>63</v>
      </c>
      <c r="T17" s="2" t="s">
        <v>67</v>
      </c>
      <c r="U17" s="3">
        <f t="shared" si="0"/>
        <v>3.8</v>
      </c>
      <c r="V17" s="3">
        <f t="shared" si="1"/>
        <v>44</v>
      </c>
      <c r="W17" s="3">
        <f t="shared" si="2"/>
        <v>110</v>
      </c>
    </row>
    <row r="18" spans="1:23" ht="150" customHeight="1">
      <c r="A18" s="2" t="s">
        <v>19</v>
      </c>
      <c r="B18" s="2" t="s">
        <v>7</v>
      </c>
      <c r="C18" s="2" t="s">
        <v>8</v>
      </c>
      <c r="D18" s="2" t="s">
        <v>36</v>
      </c>
      <c r="E18" s="6" t="s">
        <v>48</v>
      </c>
      <c r="F18" s="2" t="s">
        <v>68</v>
      </c>
      <c r="G18" s="10" t="s">
        <v>69</v>
      </c>
      <c r="H18" s="19" t="s">
        <v>12</v>
      </c>
      <c r="I18" s="2" t="s">
        <v>70</v>
      </c>
      <c r="J18" s="2" t="s">
        <v>14</v>
      </c>
      <c r="K18" s="2" t="s">
        <v>15</v>
      </c>
      <c r="L18" s="19">
        <f xml:space="preserve"> SUM(M18:M19)</f>
        <v>2</v>
      </c>
      <c r="M18" s="2">
        <v>1</v>
      </c>
      <c r="N18" s="15" t="s">
        <v>12</v>
      </c>
      <c r="O18" s="13">
        <v>3.8</v>
      </c>
      <c r="P18" s="3">
        <v>39</v>
      </c>
      <c r="Q18" s="3">
        <v>97</v>
      </c>
      <c r="R18" s="19" t="s">
        <v>71</v>
      </c>
      <c r="S18" s="19" t="s">
        <v>72</v>
      </c>
      <c r="T18" s="2" t="s">
        <v>73</v>
      </c>
      <c r="U18" s="3">
        <f t="shared" si="0"/>
        <v>3.8</v>
      </c>
      <c r="V18" s="3">
        <f t="shared" si="1"/>
        <v>39</v>
      </c>
      <c r="W18" s="3">
        <f t="shared" si="2"/>
        <v>97</v>
      </c>
    </row>
    <row r="19" spans="1:23" ht="15.75">
      <c r="A19" s="2" t="s">
        <v>19</v>
      </c>
      <c r="B19" s="2" t="s">
        <v>7</v>
      </c>
      <c r="C19" s="2" t="s">
        <v>8</v>
      </c>
      <c r="D19" s="2" t="s">
        <v>36</v>
      </c>
      <c r="E19" s="6" t="s">
        <v>48</v>
      </c>
      <c r="F19" s="2" t="s">
        <v>68</v>
      </c>
      <c r="G19" s="10" t="s">
        <v>69</v>
      </c>
      <c r="H19" s="19" t="s">
        <v>12</v>
      </c>
      <c r="I19" s="2" t="s">
        <v>70</v>
      </c>
      <c r="J19" s="2" t="s">
        <v>14</v>
      </c>
      <c r="K19" s="2" t="s">
        <v>74</v>
      </c>
      <c r="L19" s="19" t="s">
        <v>12</v>
      </c>
      <c r="M19" s="2">
        <v>1</v>
      </c>
      <c r="N19" s="15" t="s">
        <v>12</v>
      </c>
      <c r="O19" s="13">
        <v>3.8</v>
      </c>
      <c r="P19" s="3">
        <v>39</v>
      </c>
      <c r="Q19" s="3">
        <v>97</v>
      </c>
      <c r="R19" s="19" t="s">
        <v>71</v>
      </c>
      <c r="S19" s="19" t="s">
        <v>72</v>
      </c>
      <c r="T19" s="2" t="s">
        <v>75</v>
      </c>
      <c r="U19" s="3">
        <f t="shared" si="0"/>
        <v>3.8</v>
      </c>
      <c r="V19" s="3">
        <f t="shared" si="1"/>
        <v>39</v>
      </c>
      <c r="W19" s="3">
        <f t="shared" si="2"/>
        <v>97</v>
      </c>
    </row>
    <row r="20" spans="1:23" ht="150" customHeight="1">
      <c r="A20" s="2" t="s">
        <v>19</v>
      </c>
      <c r="B20" s="2" t="s">
        <v>7</v>
      </c>
      <c r="C20" s="2" t="s">
        <v>8</v>
      </c>
      <c r="D20" s="2" t="s">
        <v>36</v>
      </c>
      <c r="E20" s="6" t="s">
        <v>48</v>
      </c>
      <c r="F20" s="2" t="s">
        <v>76</v>
      </c>
      <c r="G20" s="10" t="s">
        <v>77</v>
      </c>
      <c r="H20" s="19" t="s">
        <v>12</v>
      </c>
      <c r="I20" s="2" t="s">
        <v>23</v>
      </c>
      <c r="J20" s="2" t="s">
        <v>43</v>
      </c>
      <c r="K20" s="2" t="s">
        <v>15</v>
      </c>
      <c r="L20" s="19">
        <f xml:space="preserve"> SUM(M20)</f>
        <v>1</v>
      </c>
      <c r="M20" s="2">
        <v>1</v>
      </c>
      <c r="N20" s="15" t="s">
        <v>12</v>
      </c>
      <c r="O20" s="13">
        <v>3.8</v>
      </c>
      <c r="P20" s="3">
        <v>48</v>
      </c>
      <c r="Q20" s="3">
        <v>120</v>
      </c>
      <c r="R20" s="19" t="s">
        <v>78</v>
      </c>
      <c r="S20" s="19" t="s">
        <v>79</v>
      </c>
      <c r="T20" s="2" t="s">
        <v>80</v>
      </c>
      <c r="U20" s="3">
        <f t="shared" si="0"/>
        <v>3.8</v>
      </c>
      <c r="V20" s="3">
        <f t="shared" si="1"/>
        <v>48</v>
      </c>
      <c r="W20" s="3">
        <f t="shared" si="2"/>
        <v>120</v>
      </c>
    </row>
    <row r="21" spans="1:23" ht="150" customHeight="1">
      <c r="A21" s="2" t="s">
        <v>19</v>
      </c>
      <c r="B21" s="2" t="s">
        <v>7</v>
      </c>
      <c r="C21" s="2" t="s">
        <v>8</v>
      </c>
      <c r="D21" s="2" t="s">
        <v>36</v>
      </c>
      <c r="E21" s="6" t="s">
        <v>48</v>
      </c>
      <c r="F21" s="2" t="s">
        <v>81</v>
      </c>
      <c r="G21" s="10" t="s">
        <v>82</v>
      </c>
      <c r="H21" s="19" t="s">
        <v>12</v>
      </c>
      <c r="I21" s="2" t="s">
        <v>23</v>
      </c>
      <c r="J21" s="2" t="s">
        <v>83</v>
      </c>
      <c r="K21" s="2" t="s">
        <v>28</v>
      </c>
      <c r="L21" s="19">
        <f xml:space="preserve"> SUM(M21)</f>
        <v>1</v>
      </c>
      <c r="M21" s="2">
        <v>1</v>
      </c>
      <c r="N21" s="15" t="s">
        <v>12</v>
      </c>
      <c r="O21" s="13">
        <v>3.8</v>
      </c>
      <c r="P21" s="3">
        <v>76</v>
      </c>
      <c r="Q21" s="3">
        <v>191</v>
      </c>
      <c r="R21" s="19" t="s">
        <v>25</v>
      </c>
      <c r="S21" s="19" t="s">
        <v>84</v>
      </c>
      <c r="T21" s="2" t="s">
        <v>85</v>
      </c>
      <c r="U21" s="3">
        <f t="shared" si="0"/>
        <v>3.8</v>
      </c>
      <c r="V21" s="3">
        <f t="shared" si="1"/>
        <v>76</v>
      </c>
      <c r="W21" s="3">
        <f t="shared" si="2"/>
        <v>191</v>
      </c>
    </row>
    <row r="22" spans="1:23" ht="150" customHeight="1">
      <c r="A22" s="2" t="s">
        <v>19</v>
      </c>
      <c r="B22" s="2" t="s">
        <v>7</v>
      </c>
      <c r="C22" s="2" t="s">
        <v>8</v>
      </c>
      <c r="D22" s="2" t="s">
        <v>36</v>
      </c>
      <c r="E22" s="6" t="s">
        <v>48</v>
      </c>
      <c r="F22" s="2" t="s">
        <v>86</v>
      </c>
      <c r="G22" s="10" t="s">
        <v>87</v>
      </c>
      <c r="H22" s="19" t="s">
        <v>12</v>
      </c>
      <c r="I22" s="2" t="s">
        <v>23</v>
      </c>
      <c r="J22" s="2" t="s">
        <v>43</v>
      </c>
      <c r="K22" s="2" t="s">
        <v>15</v>
      </c>
      <c r="L22" s="19">
        <f xml:space="preserve"> SUM(M22)</f>
        <v>2</v>
      </c>
      <c r="M22" s="2">
        <v>2</v>
      </c>
      <c r="N22" s="15" t="s">
        <v>12</v>
      </c>
      <c r="O22" s="13">
        <v>3.8</v>
      </c>
      <c r="P22" s="3">
        <v>32</v>
      </c>
      <c r="Q22" s="3">
        <v>80</v>
      </c>
      <c r="R22" s="19" t="s">
        <v>25</v>
      </c>
      <c r="S22" s="19" t="s">
        <v>88</v>
      </c>
      <c r="T22" s="2" t="s">
        <v>89</v>
      </c>
      <c r="U22" s="3">
        <f t="shared" si="0"/>
        <v>7.6</v>
      </c>
      <c r="V22" s="3">
        <f t="shared" si="1"/>
        <v>64</v>
      </c>
      <c r="W22" s="3">
        <f t="shared" si="2"/>
        <v>160</v>
      </c>
    </row>
    <row r="23" spans="1:23" ht="150" customHeight="1">
      <c r="A23" s="2" t="s">
        <v>19</v>
      </c>
      <c r="B23" s="2" t="s">
        <v>7</v>
      </c>
      <c r="C23" s="2" t="s">
        <v>8</v>
      </c>
      <c r="D23" s="2" t="s">
        <v>36</v>
      </c>
      <c r="E23" s="6" t="s">
        <v>48</v>
      </c>
      <c r="F23" s="2" t="s">
        <v>90</v>
      </c>
      <c r="G23" s="10" t="s">
        <v>91</v>
      </c>
      <c r="H23" s="19" t="s">
        <v>12</v>
      </c>
      <c r="I23" s="2" t="s">
        <v>23</v>
      </c>
      <c r="J23" s="2" t="s">
        <v>43</v>
      </c>
      <c r="K23" s="2" t="s">
        <v>28</v>
      </c>
      <c r="L23" s="19">
        <f xml:space="preserve"> SUM(M23:M24)</f>
        <v>5</v>
      </c>
      <c r="M23" s="2">
        <v>2</v>
      </c>
      <c r="N23" s="15" t="s">
        <v>12</v>
      </c>
      <c r="O23" s="13">
        <v>3.8</v>
      </c>
      <c r="P23" s="3">
        <v>42</v>
      </c>
      <c r="Q23" s="3">
        <v>105</v>
      </c>
      <c r="R23" s="19" t="s">
        <v>25</v>
      </c>
      <c r="S23" s="19" t="s">
        <v>72</v>
      </c>
      <c r="T23" s="2" t="s">
        <v>92</v>
      </c>
      <c r="U23" s="3">
        <f t="shared" si="0"/>
        <v>7.6</v>
      </c>
      <c r="V23" s="3">
        <f t="shared" si="1"/>
        <v>84</v>
      </c>
      <c r="W23" s="3">
        <f t="shared" si="2"/>
        <v>210</v>
      </c>
    </row>
    <row r="24" spans="1:23" ht="15.75">
      <c r="A24" s="2" t="s">
        <v>19</v>
      </c>
      <c r="B24" s="2" t="s">
        <v>7</v>
      </c>
      <c r="C24" s="2" t="s">
        <v>8</v>
      </c>
      <c r="D24" s="2" t="s">
        <v>36</v>
      </c>
      <c r="E24" s="6" t="s">
        <v>48</v>
      </c>
      <c r="F24" s="2" t="s">
        <v>90</v>
      </c>
      <c r="G24" s="10" t="s">
        <v>91</v>
      </c>
      <c r="H24" s="19" t="s">
        <v>12</v>
      </c>
      <c r="I24" s="2" t="s">
        <v>23</v>
      </c>
      <c r="J24" s="2" t="s">
        <v>43</v>
      </c>
      <c r="K24" s="2" t="s">
        <v>15</v>
      </c>
      <c r="L24" s="19" t="s">
        <v>12</v>
      </c>
      <c r="M24" s="2">
        <v>3</v>
      </c>
      <c r="N24" s="15" t="s">
        <v>12</v>
      </c>
      <c r="O24" s="13">
        <v>3.8</v>
      </c>
      <c r="P24" s="3">
        <v>42</v>
      </c>
      <c r="Q24" s="3">
        <v>105</v>
      </c>
      <c r="R24" s="19" t="s">
        <v>25</v>
      </c>
      <c r="S24" s="19" t="s">
        <v>72</v>
      </c>
      <c r="T24" s="2" t="s">
        <v>93</v>
      </c>
      <c r="U24" s="3">
        <f t="shared" si="0"/>
        <v>11.399999999999999</v>
      </c>
      <c r="V24" s="3">
        <f t="shared" si="1"/>
        <v>126</v>
      </c>
      <c r="W24" s="3">
        <f t="shared" si="2"/>
        <v>315</v>
      </c>
    </row>
    <row r="25" spans="1:23" ht="150" customHeight="1">
      <c r="A25" s="2" t="s">
        <v>19</v>
      </c>
      <c r="B25" s="2" t="s">
        <v>7</v>
      </c>
      <c r="C25" s="2" t="s">
        <v>8</v>
      </c>
      <c r="D25" s="2" t="s">
        <v>36</v>
      </c>
      <c r="E25" s="6" t="s">
        <v>48</v>
      </c>
      <c r="F25" s="2" t="s">
        <v>94</v>
      </c>
      <c r="G25" s="10" t="s">
        <v>95</v>
      </c>
      <c r="H25" s="19" t="s">
        <v>12</v>
      </c>
      <c r="I25" s="2" t="s">
        <v>23</v>
      </c>
      <c r="J25" s="2" t="s">
        <v>66</v>
      </c>
      <c r="K25" s="2" t="s">
        <v>15</v>
      </c>
      <c r="L25" s="19">
        <f xml:space="preserve"> SUM(M25)</f>
        <v>2</v>
      </c>
      <c r="M25" s="2">
        <v>2</v>
      </c>
      <c r="N25" s="15" t="s">
        <v>12</v>
      </c>
      <c r="O25" s="13">
        <v>3.8</v>
      </c>
      <c r="P25" s="3">
        <v>44</v>
      </c>
      <c r="Q25" s="3">
        <v>112</v>
      </c>
      <c r="R25" s="19" t="s">
        <v>71</v>
      </c>
      <c r="S25" s="19" t="s">
        <v>96</v>
      </c>
      <c r="T25" s="2" t="s">
        <v>97</v>
      </c>
      <c r="U25" s="3">
        <f t="shared" si="0"/>
        <v>7.6</v>
      </c>
      <c r="V25" s="3">
        <f t="shared" si="1"/>
        <v>88</v>
      </c>
      <c r="W25" s="3">
        <f t="shared" si="2"/>
        <v>224</v>
      </c>
    </row>
    <row r="26" spans="1:23" ht="150" customHeight="1">
      <c r="A26" s="2" t="s">
        <v>19</v>
      </c>
      <c r="B26" s="2" t="s">
        <v>7</v>
      </c>
      <c r="C26" s="2" t="s">
        <v>8</v>
      </c>
      <c r="D26" s="2" t="s">
        <v>36</v>
      </c>
      <c r="E26" s="6" t="s">
        <v>48</v>
      </c>
      <c r="F26" s="2" t="s">
        <v>98</v>
      </c>
      <c r="G26" s="10" t="s">
        <v>99</v>
      </c>
      <c r="H26" s="19" t="s">
        <v>12</v>
      </c>
      <c r="I26" s="2" t="s">
        <v>23</v>
      </c>
      <c r="J26" s="2" t="s">
        <v>43</v>
      </c>
      <c r="K26" s="2" t="s">
        <v>28</v>
      </c>
      <c r="L26" s="19">
        <f xml:space="preserve"> SUM(M26:M27)</f>
        <v>6</v>
      </c>
      <c r="M26" s="2">
        <v>2</v>
      </c>
      <c r="N26" s="15" t="s">
        <v>12</v>
      </c>
      <c r="O26" s="13">
        <v>3.8</v>
      </c>
      <c r="P26" s="3">
        <v>32</v>
      </c>
      <c r="Q26" s="3">
        <v>79</v>
      </c>
      <c r="R26" s="19" t="s">
        <v>78</v>
      </c>
      <c r="S26" s="19" t="s">
        <v>100</v>
      </c>
      <c r="T26" s="2" t="s">
        <v>101</v>
      </c>
      <c r="U26" s="3">
        <f t="shared" si="0"/>
        <v>7.6</v>
      </c>
      <c r="V26" s="3">
        <f t="shared" si="1"/>
        <v>64</v>
      </c>
      <c r="W26" s="3">
        <f t="shared" si="2"/>
        <v>158</v>
      </c>
    </row>
    <row r="27" spans="1:23" ht="15.75">
      <c r="A27" s="2" t="s">
        <v>19</v>
      </c>
      <c r="B27" s="2" t="s">
        <v>7</v>
      </c>
      <c r="C27" s="2" t="s">
        <v>8</v>
      </c>
      <c r="D27" s="2" t="s">
        <v>36</v>
      </c>
      <c r="E27" s="6" t="s">
        <v>48</v>
      </c>
      <c r="F27" s="2" t="s">
        <v>98</v>
      </c>
      <c r="G27" s="10" t="s">
        <v>99</v>
      </c>
      <c r="H27" s="19" t="s">
        <v>12</v>
      </c>
      <c r="I27" s="2" t="s">
        <v>23</v>
      </c>
      <c r="J27" s="2" t="s">
        <v>43</v>
      </c>
      <c r="K27" s="2" t="s">
        <v>15</v>
      </c>
      <c r="L27" s="19" t="s">
        <v>12</v>
      </c>
      <c r="M27" s="2">
        <v>4</v>
      </c>
      <c r="N27" s="15" t="s">
        <v>12</v>
      </c>
      <c r="O27" s="13">
        <v>3.8</v>
      </c>
      <c r="P27" s="3">
        <v>32</v>
      </c>
      <c r="Q27" s="3">
        <v>79</v>
      </c>
      <c r="R27" s="19" t="s">
        <v>78</v>
      </c>
      <c r="S27" s="19" t="s">
        <v>100</v>
      </c>
      <c r="T27" s="2" t="s">
        <v>102</v>
      </c>
      <c r="U27" s="3">
        <f t="shared" si="0"/>
        <v>15.2</v>
      </c>
      <c r="V27" s="3">
        <f t="shared" si="1"/>
        <v>128</v>
      </c>
      <c r="W27" s="3">
        <f t="shared" si="2"/>
        <v>316</v>
      </c>
    </row>
    <row r="28" spans="1:23" ht="150" customHeight="1">
      <c r="A28" s="2" t="s">
        <v>19</v>
      </c>
      <c r="B28" s="2" t="s">
        <v>7</v>
      </c>
      <c r="C28" s="2" t="s">
        <v>8</v>
      </c>
      <c r="D28" s="2" t="s">
        <v>36</v>
      </c>
      <c r="E28" s="6" t="s">
        <v>48</v>
      </c>
      <c r="F28" s="2" t="s">
        <v>98</v>
      </c>
      <c r="G28" s="10" t="s">
        <v>103</v>
      </c>
      <c r="H28" s="19" t="s">
        <v>12</v>
      </c>
      <c r="I28" s="2" t="s">
        <v>23</v>
      </c>
      <c r="J28" s="2" t="s">
        <v>32</v>
      </c>
      <c r="K28" s="2" t="s">
        <v>15</v>
      </c>
      <c r="L28" s="19">
        <f xml:space="preserve"> SUM(M28:M29)</f>
        <v>5</v>
      </c>
      <c r="M28" s="2">
        <v>2</v>
      </c>
      <c r="N28" s="15" t="s">
        <v>12</v>
      </c>
      <c r="O28" s="13">
        <v>3.8</v>
      </c>
      <c r="P28" s="3">
        <v>32</v>
      </c>
      <c r="Q28" s="3">
        <v>79</v>
      </c>
      <c r="R28" s="19" t="s">
        <v>78</v>
      </c>
      <c r="S28" s="19" t="s">
        <v>100</v>
      </c>
      <c r="T28" s="2" t="s">
        <v>104</v>
      </c>
      <c r="U28" s="3">
        <f t="shared" si="0"/>
        <v>7.6</v>
      </c>
      <c r="V28" s="3">
        <f t="shared" si="1"/>
        <v>64</v>
      </c>
      <c r="W28" s="3">
        <f t="shared" si="2"/>
        <v>158</v>
      </c>
    </row>
    <row r="29" spans="1:23" ht="15.75">
      <c r="A29" s="2" t="s">
        <v>19</v>
      </c>
      <c r="B29" s="2" t="s">
        <v>7</v>
      </c>
      <c r="C29" s="2" t="s">
        <v>8</v>
      </c>
      <c r="D29" s="2" t="s">
        <v>36</v>
      </c>
      <c r="E29" s="6" t="s">
        <v>48</v>
      </c>
      <c r="F29" s="2" t="s">
        <v>98</v>
      </c>
      <c r="G29" s="10" t="s">
        <v>103</v>
      </c>
      <c r="H29" s="19" t="s">
        <v>12</v>
      </c>
      <c r="I29" s="2" t="s">
        <v>23</v>
      </c>
      <c r="J29" s="2" t="s">
        <v>32</v>
      </c>
      <c r="K29" s="2" t="s">
        <v>28</v>
      </c>
      <c r="L29" s="19" t="s">
        <v>12</v>
      </c>
      <c r="M29" s="2">
        <v>3</v>
      </c>
      <c r="N29" s="15" t="s">
        <v>12</v>
      </c>
      <c r="O29" s="13">
        <v>3.8</v>
      </c>
      <c r="P29" s="3">
        <v>32</v>
      </c>
      <c r="Q29" s="3">
        <v>79</v>
      </c>
      <c r="R29" s="19" t="s">
        <v>78</v>
      </c>
      <c r="S29" s="19" t="s">
        <v>100</v>
      </c>
      <c r="T29" s="2" t="s">
        <v>105</v>
      </c>
      <c r="U29" s="3">
        <f t="shared" si="0"/>
        <v>11.399999999999999</v>
      </c>
      <c r="V29" s="3">
        <f t="shared" si="1"/>
        <v>96</v>
      </c>
      <c r="W29" s="3">
        <f t="shared" si="2"/>
        <v>237</v>
      </c>
    </row>
    <row r="30" spans="1:23" ht="150" customHeight="1">
      <c r="A30" s="2" t="s">
        <v>19</v>
      </c>
      <c r="B30" s="2" t="s">
        <v>7</v>
      </c>
      <c r="C30" s="2" t="s">
        <v>8</v>
      </c>
      <c r="D30" s="2" t="s">
        <v>36</v>
      </c>
      <c r="E30" s="6" t="s">
        <v>48</v>
      </c>
      <c r="F30" s="2" t="s">
        <v>106</v>
      </c>
      <c r="G30" s="10" t="s">
        <v>107</v>
      </c>
      <c r="H30" s="19" t="s">
        <v>12</v>
      </c>
      <c r="I30" s="2" t="s">
        <v>23</v>
      </c>
      <c r="J30" s="2" t="s">
        <v>66</v>
      </c>
      <c r="K30" s="2" t="s">
        <v>15</v>
      </c>
      <c r="L30" s="19">
        <f xml:space="preserve"> SUM(M30:M31)</f>
        <v>14</v>
      </c>
      <c r="M30" s="2">
        <v>2</v>
      </c>
      <c r="N30" s="15" t="s">
        <v>12</v>
      </c>
      <c r="O30" s="13">
        <v>3.8</v>
      </c>
      <c r="P30" s="3">
        <v>54</v>
      </c>
      <c r="Q30" s="3">
        <v>137</v>
      </c>
      <c r="R30" s="19" t="s">
        <v>71</v>
      </c>
      <c r="S30" s="19" t="s">
        <v>108</v>
      </c>
      <c r="T30" s="2" t="s">
        <v>109</v>
      </c>
      <c r="U30" s="3">
        <f t="shared" si="0"/>
        <v>7.6</v>
      </c>
      <c r="V30" s="3">
        <f t="shared" si="1"/>
        <v>108</v>
      </c>
      <c r="W30" s="3">
        <f t="shared" si="2"/>
        <v>274</v>
      </c>
    </row>
    <row r="31" spans="1:23" ht="15.75">
      <c r="A31" s="2" t="s">
        <v>19</v>
      </c>
      <c r="B31" s="2" t="s">
        <v>7</v>
      </c>
      <c r="C31" s="2" t="s">
        <v>8</v>
      </c>
      <c r="D31" s="2" t="s">
        <v>36</v>
      </c>
      <c r="E31" s="6" t="s">
        <v>48</v>
      </c>
      <c r="F31" s="2" t="s">
        <v>106</v>
      </c>
      <c r="G31" s="10" t="s">
        <v>107</v>
      </c>
      <c r="H31" s="19" t="s">
        <v>12</v>
      </c>
      <c r="I31" s="2" t="s">
        <v>23</v>
      </c>
      <c r="J31" s="2" t="s">
        <v>66</v>
      </c>
      <c r="K31" s="2" t="s">
        <v>28</v>
      </c>
      <c r="L31" s="19" t="s">
        <v>12</v>
      </c>
      <c r="M31" s="2">
        <v>12</v>
      </c>
      <c r="N31" s="15" t="s">
        <v>12</v>
      </c>
      <c r="O31" s="13">
        <v>3.8</v>
      </c>
      <c r="P31" s="3">
        <v>54</v>
      </c>
      <c r="Q31" s="3">
        <v>137</v>
      </c>
      <c r="R31" s="19" t="s">
        <v>71</v>
      </c>
      <c r="S31" s="19" t="s">
        <v>108</v>
      </c>
      <c r="T31" s="2" t="s">
        <v>110</v>
      </c>
      <c r="U31" s="3">
        <f t="shared" si="0"/>
        <v>45.599999999999994</v>
      </c>
      <c r="V31" s="3">
        <f t="shared" si="1"/>
        <v>648</v>
      </c>
      <c r="W31" s="3">
        <f t="shared" si="2"/>
        <v>1644</v>
      </c>
    </row>
    <row r="32" spans="1:23" ht="150" customHeight="1">
      <c r="A32" s="2" t="s">
        <v>19</v>
      </c>
      <c r="B32" s="2" t="s">
        <v>7</v>
      </c>
      <c r="C32" s="2" t="s">
        <v>8</v>
      </c>
      <c r="D32" s="2" t="s">
        <v>36</v>
      </c>
      <c r="E32" s="6" t="s">
        <v>48</v>
      </c>
      <c r="F32" s="2" t="s">
        <v>111</v>
      </c>
      <c r="G32" s="10" t="s">
        <v>112</v>
      </c>
      <c r="H32" s="19" t="s">
        <v>12</v>
      </c>
      <c r="I32" s="2" t="s">
        <v>23</v>
      </c>
      <c r="J32" s="2" t="s">
        <v>66</v>
      </c>
      <c r="K32" s="2" t="s">
        <v>28</v>
      </c>
      <c r="L32" s="19">
        <f xml:space="preserve"> SUM(M32:M33)</f>
        <v>10</v>
      </c>
      <c r="M32" s="2">
        <v>2</v>
      </c>
      <c r="N32" s="15" t="s">
        <v>12</v>
      </c>
      <c r="O32" s="13">
        <v>3.8</v>
      </c>
      <c r="P32" s="3">
        <v>48</v>
      </c>
      <c r="Q32" s="3">
        <v>122</v>
      </c>
      <c r="R32" s="19" t="s">
        <v>113</v>
      </c>
      <c r="S32" s="19" t="s">
        <v>114</v>
      </c>
      <c r="T32" s="2" t="s">
        <v>115</v>
      </c>
      <c r="U32" s="3">
        <f t="shared" si="0"/>
        <v>7.6</v>
      </c>
      <c r="V32" s="3">
        <f t="shared" si="1"/>
        <v>96</v>
      </c>
      <c r="W32" s="3">
        <f t="shared" si="2"/>
        <v>244</v>
      </c>
    </row>
    <row r="33" spans="1:23" ht="15.75">
      <c r="A33" s="2" t="s">
        <v>19</v>
      </c>
      <c r="B33" s="2" t="s">
        <v>7</v>
      </c>
      <c r="C33" s="2" t="s">
        <v>8</v>
      </c>
      <c r="D33" s="2" t="s">
        <v>36</v>
      </c>
      <c r="E33" s="6" t="s">
        <v>48</v>
      </c>
      <c r="F33" s="2" t="s">
        <v>111</v>
      </c>
      <c r="G33" s="10" t="s">
        <v>112</v>
      </c>
      <c r="H33" s="19" t="s">
        <v>12</v>
      </c>
      <c r="I33" s="2" t="s">
        <v>23</v>
      </c>
      <c r="J33" s="2" t="s">
        <v>66</v>
      </c>
      <c r="K33" s="2" t="s">
        <v>15</v>
      </c>
      <c r="L33" s="19" t="s">
        <v>12</v>
      </c>
      <c r="M33" s="2">
        <v>8</v>
      </c>
      <c r="N33" s="15" t="s">
        <v>12</v>
      </c>
      <c r="O33" s="13">
        <v>3.8</v>
      </c>
      <c r="P33" s="3">
        <v>48</v>
      </c>
      <c r="Q33" s="3">
        <v>122</v>
      </c>
      <c r="R33" s="19" t="s">
        <v>113</v>
      </c>
      <c r="S33" s="19" t="s">
        <v>114</v>
      </c>
      <c r="T33" s="2" t="s">
        <v>116</v>
      </c>
      <c r="U33" s="3">
        <f t="shared" si="0"/>
        <v>30.4</v>
      </c>
      <c r="V33" s="3">
        <f t="shared" si="1"/>
        <v>384</v>
      </c>
      <c r="W33" s="3">
        <f t="shared" si="2"/>
        <v>976</v>
      </c>
    </row>
    <row r="34" spans="1:23" ht="150" customHeight="1">
      <c r="A34" s="2" t="s">
        <v>19</v>
      </c>
      <c r="B34" s="2" t="s">
        <v>7</v>
      </c>
      <c r="C34" s="2" t="s">
        <v>8</v>
      </c>
      <c r="D34" s="2" t="s">
        <v>36</v>
      </c>
      <c r="E34" s="6" t="s">
        <v>48</v>
      </c>
      <c r="F34" s="2" t="s">
        <v>117</v>
      </c>
      <c r="G34" s="10" t="s">
        <v>118</v>
      </c>
      <c r="H34" s="19" t="s">
        <v>12</v>
      </c>
      <c r="I34" s="2" t="s">
        <v>23</v>
      </c>
      <c r="J34" s="2" t="s">
        <v>43</v>
      </c>
      <c r="K34" s="2" t="s">
        <v>119</v>
      </c>
      <c r="L34" s="19">
        <f xml:space="preserve"> SUM(M34:M36)</f>
        <v>41</v>
      </c>
      <c r="M34" s="2">
        <v>2</v>
      </c>
      <c r="N34" s="15" t="s">
        <v>12</v>
      </c>
      <c r="O34" s="13">
        <v>3.8</v>
      </c>
      <c r="P34" s="3">
        <v>44</v>
      </c>
      <c r="Q34" s="3">
        <v>112</v>
      </c>
      <c r="R34" s="19" t="s">
        <v>44</v>
      </c>
      <c r="S34" s="19" t="s">
        <v>120</v>
      </c>
      <c r="T34" s="2" t="s">
        <v>121</v>
      </c>
      <c r="U34" s="3">
        <f t="shared" si="0"/>
        <v>7.6</v>
      </c>
      <c r="V34" s="3">
        <f t="shared" si="1"/>
        <v>88</v>
      </c>
      <c r="W34" s="3">
        <f t="shared" si="2"/>
        <v>224</v>
      </c>
    </row>
    <row r="35" spans="1:23" ht="15.75">
      <c r="A35" s="2" t="s">
        <v>19</v>
      </c>
      <c r="B35" s="2" t="s">
        <v>7</v>
      </c>
      <c r="C35" s="2" t="s">
        <v>8</v>
      </c>
      <c r="D35" s="2" t="s">
        <v>36</v>
      </c>
      <c r="E35" s="6" t="s">
        <v>48</v>
      </c>
      <c r="F35" s="2" t="s">
        <v>117</v>
      </c>
      <c r="G35" s="10" t="s">
        <v>118</v>
      </c>
      <c r="H35" s="19" t="s">
        <v>12</v>
      </c>
      <c r="I35" s="2" t="s">
        <v>23</v>
      </c>
      <c r="J35" s="2" t="s">
        <v>43</v>
      </c>
      <c r="K35" s="2" t="s">
        <v>74</v>
      </c>
      <c r="L35" s="19" t="s">
        <v>12</v>
      </c>
      <c r="M35" s="2">
        <v>16</v>
      </c>
      <c r="N35" s="15" t="s">
        <v>12</v>
      </c>
      <c r="O35" s="13">
        <v>3.8</v>
      </c>
      <c r="P35" s="3">
        <v>44</v>
      </c>
      <c r="Q35" s="3">
        <v>112</v>
      </c>
      <c r="R35" s="19" t="s">
        <v>44</v>
      </c>
      <c r="S35" s="19" t="s">
        <v>120</v>
      </c>
      <c r="T35" s="2" t="s">
        <v>122</v>
      </c>
      <c r="U35" s="3">
        <f t="shared" si="0"/>
        <v>60.8</v>
      </c>
      <c r="V35" s="3">
        <f t="shared" si="1"/>
        <v>704</v>
      </c>
      <c r="W35" s="3">
        <f t="shared" si="2"/>
        <v>1792</v>
      </c>
    </row>
    <row r="36" spans="1:23" ht="15.75">
      <c r="A36" s="2" t="s">
        <v>19</v>
      </c>
      <c r="B36" s="2" t="s">
        <v>7</v>
      </c>
      <c r="C36" s="2" t="s">
        <v>8</v>
      </c>
      <c r="D36" s="2" t="s">
        <v>36</v>
      </c>
      <c r="E36" s="6" t="s">
        <v>48</v>
      </c>
      <c r="F36" s="2" t="s">
        <v>117</v>
      </c>
      <c r="G36" s="10" t="s">
        <v>118</v>
      </c>
      <c r="H36" s="19" t="s">
        <v>12</v>
      </c>
      <c r="I36" s="2" t="s">
        <v>23</v>
      </c>
      <c r="J36" s="2" t="s">
        <v>43</v>
      </c>
      <c r="K36" s="2" t="s">
        <v>15</v>
      </c>
      <c r="L36" s="19" t="s">
        <v>12</v>
      </c>
      <c r="M36" s="2">
        <v>23</v>
      </c>
      <c r="N36" s="15" t="s">
        <v>12</v>
      </c>
      <c r="O36" s="13">
        <v>3.8</v>
      </c>
      <c r="P36" s="3">
        <v>44</v>
      </c>
      <c r="Q36" s="3">
        <v>112</v>
      </c>
      <c r="R36" s="19" t="s">
        <v>44</v>
      </c>
      <c r="S36" s="19" t="s">
        <v>120</v>
      </c>
      <c r="T36" s="2" t="s">
        <v>123</v>
      </c>
      <c r="U36" s="3">
        <f t="shared" si="0"/>
        <v>87.399999999999991</v>
      </c>
      <c r="V36" s="3">
        <f t="shared" si="1"/>
        <v>1012</v>
      </c>
      <c r="W36" s="3">
        <f t="shared" si="2"/>
        <v>2576</v>
      </c>
    </row>
    <row r="37" spans="1:23" ht="150" customHeight="1">
      <c r="A37" s="2" t="s">
        <v>19</v>
      </c>
      <c r="B37" s="2" t="s">
        <v>7</v>
      </c>
      <c r="C37" s="2" t="s">
        <v>8</v>
      </c>
      <c r="D37" s="2" t="s">
        <v>36</v>
      </c>
      <c r="E37" s="6" t="s">
        <v>48</v>
      </c>
      <c r="F37" s="2" t="s">
        <v>124</v>
      </c>
      <c r="G37" s="10" t="s">
        <v>125</v>
      </c>
      <c r="H37" s="19" t="s">
        <v>12</v>
      </c>
      <c r="I37" s="2" t="s">
        <v>23</v>
      </c>
      <c r="J37" s="2" t="s">
        <v>14</v>
      </c>
      <c r="K37" s="2" t="s">
        <v>28</v>
      </c>
      <c r="L37" s="19">
        <f xml:space="preserve"> SUM(M37)</f>
        <v>3</v>
      </c>
      <c r="M37" s="2">
        <v>3</v>
      </c>
      <c r="N37" s="15" t="s">
        <v>12</v>
      </c>
      <c r="O37" s="13">
        <v>3.8</v>
      </c>
      <c r="P37" s="3">
        <v>44</v>
      </c>
      <c r="Q37" s="3">
        <v>110</v>
      </c>
      <c r="R37" s="19" t="s">
        <v>71</v>
      </c>
      <c r="S37" s="19" t="s">
        <v>126</v>
      </c>
      <c r="T37" s="2" t="s">
        <v>127</v>
      </c>
      <c r="U37" s="3">
        <f t="shared" si="0"/>
        <v>11.399999999999999</v>
      </c>
      <c r="V37" s="3">
        <f t="shared" si="1"/>
        <v>132</v>
      </c>
      <c r="W37" s="3">
        <f t="shared" si="2"/>
        <v>330</v>
      </c>
    </row>
    <row r="38" spans="1:23" ht="150" customHeight="1">
      <c r="A38" s="2" t="s">
        <v>19</v>
      </c>
      <c r="B38" s="2" t="s">
        <v>7</v>
      </c>
      <c r="C38" s="2" t="s">
        <v>8</v>
      </c>
      <c r="D38" s="2" t="s">
        <v>36</v>
      </c>
      <c r="E38" s="6" t="s">
        <v>48</v>
      </c>
      <c r="F38" s="2" t="s">
        <v>124</v>
      </c>
      <c r="G38" s="10" t="s">
        <v>128</v>
      </c>
      <c r="H38" s="19" t="s">
        <v>12</v>
      </c>
      <c r="I38" s="2" t="s">
        <v>23</v>
      </c>
      <c r="J38" s="2" t="s">
        <v>66</v>
      </c>
      <c r="K38" s="2" t="s">
        <v>74</v>
      </c>
      <c r="L38" s="19">
        <f xml:space="preserve"> SUM(M38:M40)</f>
        <v>32</v>
      </c>
      <c r="M38" s="2">
        <v>3</v>
      </c>
      <c r="N38" s="15" t="s">
        <v>12</v>
      </c>
      <c r="O38" s="13">
        <v>3.8</v>
      </c>
      <c r="P38" s="3">
        <v>44</v>
      </c>
      <c r="Q38" s="3">
        <v>110</v>
      </c>
      <c r="R38" s="19" t="s">
        <v>71</v>
      </c>
      <c r="S38" s="19" t="s">
        <v>126</v>
      </c>
      <c r="T38" s="2" t="s">
        <v>129</v>
      </c>
      <c r="U38" s="3">
        <f t="shared" ref="U38:U69" si="3" xml:space="preserve"> O38*M38</f>
        <v>11.399999999999999</v>
      </c>
      <c r="V38" s="3">
        <f t="shared" ref="V38:V69" si="4" xml:space="preserve"> P38*M38</f>
        <v>132</v>
      </c>
      <c r="W38" s="3">
        <f t="shared" ref="W38:W69" si="5" xml:space="preserve"> Q38*M38</f>
        <v>330</v>
      </c>
    </row>
    <row r="39" spans="1:23" ht="15.75">
      <c r="A39" s="2" t="s">
        <v>19</v>
      </c>
      <c r="B39" s="2" t="s">
        <v>7</v>
      </c>
      <c r="C39" s="2" t="s">
        <v>8</v>
      </c>
      <c r="D39" s="2" t="s">
        <v>36</v>
      </c>
      <c r="E39" s="6" t="s">
        <v>48</v>
      </c>
      <c r="F39" s="2" t="s">
        <v>124</v>
      </c>
      <c r="G39" s="10" t="s">
        <v>128</v>
      </c>
      <c r="H39" s="19" t="s">
        <v>12</v>
      </c>
      <c r="I39" s="2" t="s">
        <v>23</v>
      </c>
      <c r="J39" s="2" t="s">
        <v>66</v>
      </c>
      <c r="K39" s="2" t="s">
        <v>28</v>
      </c>
      <c r="L39" s="19" t="s">
        <v>12</v>
      </c>
      <c r="M39" s="2">
        <v>8</v>
      </c>
      <c r="N39" s="15" t="s">
        <v>12</v>
      </c>
      <c r="O39" s="13">
        <v>3.8</v>
      </c>
      <c r="P39" s="3">
        <v>44</v>
      </c>
      <c r="Q39" s="3">
        <v>110</v>
      </c>
      <c r="R39" s="19" t="s">
        <v>71</v>
      </c>
      <c r="S39" s="19" t="s">
        <v>126</v>
      </c>
      <c r="T39" s="2" t="s">
        <v>130</v>
      </c>
      <c r="U39" s="3">
        <f t="shared" si="3"/>
        <v>30.4</v>
      </c>
      <c r="V39" s="3">
        <f t="shared" si="4"/>
        <v>352</v>
      </c>
      <c r="W39" s="3">
        <f t="shared" si="5"/>
        <v>880</v>
      </c>
    </row>
    <row r="40" spans="1:23" ht="15.75">
      <c r="A40" s="2" t="s">
        <v>19</v>
      </c>
      <c r="B40" s="2" t="s">
        <v>7</v>
      </c>
      <c r="C40" s="2" t="s">
        <v>8</v>
      </c>
      <c r="D40" s="2" t="s">
        <v>36</v>
      </c>
      <c r="E40" s="6" t="s">
        <v>48</v>
      </c>
      <c r="F40" s="2" t="s">
        <v>124</v>
      </c>
      <c r="G40" s="10" t="s">
        <v>128</v>
      </c>
      <c r="H40" s="19" t="s">
        <v>12</v>
      </c>
      <c r="I40" s="2" t="s">
        <v>23</v>
      </c>
      <c r="J40" s="2" t="s">
        <v>66</v>
      </c>
      <c r="K40" s="2" t="s">
        <v>15</v>
      </c>
      <c r="L40" s="19" t="s">
        <v>12</v>
      </c>
      <c r="M40" s="2">
        <v>21</v>
      </c>
      <c r="N40" s="15" t="s">
        <v>12</v>
      </c>
      <c r="O40" s="13">
        <v>3.8</v>
      </c>
      <c r="P40" s="3">
        <v>44</v>
      </c>
      <c r="Q40" s="3">
        <v>110</v>
      </c>
      <c r="R40" s="19" t="s">
        <v>71</v>
      </c>
      <c r="S40" s="19" t="s">
        <v>126</v>
      </c>
      <c r="T40" s="2" t="s">
        <v>131</v>
      </c>
      <c r="U40" s="3">
        <f t="shared" si="3"/>
        <v>79.8</v>
      </c>
      <c r="V40" s="3">
        <f t="shared" si="4"/>
        <v>924</v>
      </c>
      <c r="W40" s="3">
        <f t="shared" si="5"/>
        <v>2310</v>
      </c>
    </row>
    <row r="41" spans="1:23" ht="150" customHeight="1">
      <c r="A41" s="2" t="s">
        <v>19</v>
      </c>
      <c r="B41" s="2" t="s">
        <v>7</v>
      </c>
      <c r="C41" s="2" t="s">
        <v>8</v>
      </c>
      <c r="D41" s="2" t="s">
        <v>36</v>
      </c>
      <c r="E41" s="6" t="s">
        <v>48</v>
      </c>
      <c r="F41" s="2" t="s">
        <v>132</v>
      </c>
      <c r="G41" s="10" t="s">
        <v>133</v>
      </c>
      <c r="H41" s="19" t="s">
        <v>12</v>
      </c>
      <c r="I41" s="2" t="s">
        <v>13</v>
      </c>
      <c r="J41" s="2" t="s">
        <v>14</v>
      </c>
      <c r="K41" s="2" t="s">
        <v>28</v>
      </c>
      <c r="L41" s="19">
        <f xml:space="preserve"> SUM(M41)</f>
        <v>3</v>
      </c>
      <c r="M41" s="2">
        <v>3</v>
      </c>
      <c r="N41" s="15" t="s">
        <v>12</v>
      </c>
      <c r="O41" s="13">
        <v>3.8</v>
      </c>
      <c r="P41" s="3">
        <v>48</v>
      </c>
      <c r="Q41" s="3">
        <v>122</v>
      </c>
      <c r="R41" s="19" t="s">
        <v>25</v>
      </c>
      <c r="S41" s="19" t="s">
        <v>134</v>
      </c>
      <c r="T41" s="2" t="s">
        <v>135</v>
      </c>
      <c r="U41" s="3">
        <f t="shared" si="3"/>
        <v>11.399999999999999</v>
      </c>
      <c r="V41" s="3">
        <f t="shared" si="4"/>
        <v>144</v>
      </c>
      <c r="W41" s="3">
        <f t="shared" si="5"/>
        <v>366</v>
      </c>
    </row>
    <row r="42" spans="1:23" ht="150" customHeight="1">
      <c r="A42" s="2" t="s">
        <v>19</v>
      </c>
      <c r="B42" s="2" t="s">
        <v>7</v>
      </c>
      <c r="C42" s="2" t="s">
        <v>8</v>
      </c>
      <c r="D42" s="2" t="s">
        <v>36</v>
      </c>
      <c r="E42" s="6" t="s">
        <v>48</v>
      </c>
      <c r="F42" s="2" t="s">
        <v>136</v>
      </c>
      <c r="G42" s="10" t="s">
        <v>137</v>
      </c>
      <c r="H42" s="19" t="s">
        <v>12</v>
      </c>
      <c r="I42" s="2" t="s">
        <v>23</v>
      </c>
      <c r="J42" s="2" t="s">
        <v>62</v>
      </c>
      <c r="K42" s="2" t="s">
        <v>15</v>
      </c>
      <c r="L42" s="19">
        <f xml:space="preserve"> SUM(M42:M43)</f>
        <v>16</v>
      </c>
      <c r="M42" s="2">
        <v>4</v>
      </c>
      <c r="N42" s="15" t="s">
        <v>12</v>
      </c>
      <c r="O42" s="13">
        <v>3.8</v>
      </c>
      <c r="P42" s="3">
        <v>44</v>
      </c>
      <c r="Q42" s="3">
        <v>110</v>
      </c>
      <c r="R42" s="19" t="s">
        <v>25</v>
      </c>
      <c r="S42" s="19" t="s">
        <v>126</v>
      </c>
      <c r="T42" s="2" t="s">
        <v>138</v>
      </c>
      <c r="U42" s="3">
        <f t="shared" si="3"/>
        <v>15.2</v>
      </c>
      <c r="V42" s="3">
        <f t="shared" si="4"/>
        <v>176</v>
      </c>
      <c r="W42" s="3">
        <f t="shared" si="5"/>
        <v>440</v>
      </c>
    </row>
    <row r="43" spans="1:23" ht="15.75">
      <c r="A43" s="2" t="s">
        <v>19</v>
      </c>
      <c r="B43" s="2" t="s">
        <v>7</v>
      </c>
      <c r="C43" s="2" t="s">
        <v>8</v>
      </c>
      <c r="D43" s="2" t="s">
        <v>36</v>
      </c>
      <c r="E43" s="6" t="s">
        <v>48</v>
      </c>
      <c r="F43" s="2" t="s">
        <v>136</v>
      </c>
      <c r="G43" s="10" t="s">
        <v>137</v>
      </c>
      <c r="H43" s="19" t="s">
        <v>12</v>
      </c>
      <c r="I43" s="2" t="s">
        <v>23</v>
      </c>
      <c r="J43" s="2" t="s">
        <v>62</v>
      </c>
      <c r="K43" s="2" t="s">
        <v>74</v>
      </c>
      <c r="L43" s="19" t="s">
        <v>12</v>
      </c>
      <c r="M43" s="2">
        <v>12</v>
      </c>
      <c r="N43" s="15" t="s">
        <v>12</v>
      </c>
      <c r="O43" s="13">
        <v>3.8</v>
      </c>
      <c r="P43" s="3">
        <v>44</v>
      </c>
      <c r="Q43" s="3">
        <v>110</v>
      </c>
      <c r="R43" s="19" t="s">
        <v>25</v>
      </c>
      <c r="S43" s="19" t="s">
        <v>126</v>
      </c>
      <c r="T43" s="2" t="s">
        <v>139</v>
      </c>
      <c r="U43" s="3">
        <f t="shared" si="3"/>
        <v>45.599999999999994</v>
      </c>
      <c r="V43" s="3">
        <f t="shared" si="4"/>
        <v>528</v>
      </c>
      <c r="W43" s="3">
        <f t="shared" si="5"/>
        <v>1320</v>
      </c>
    </row>
    <row r="44" spans="1:23" ht="150" customHeight="1">
      <c r="A44" s="2" t="s">
        <v>19</v>
      </c>
      <c r="B44" s="2" t="s">
        <v>7</v>
      </c>
      <c r="C44" s="2" t="s">
        <v>8</v>
      </c>
      <c r="D44" s="2" t="s">
        <v>36</v>
      </c>
      <c r="E44" s="6" t="s">
        <v>48</v>
      </c>
      <c r="F44" s="2" t="s">
        <v>140</v>
      </c>
      <c r="G44" s="10" t="s">
        <v>141</v>
      </c>
      <c r="H44" s="19" t="s">
        <v>12</v>
      </c>
      <c r="I44" s="2" t="s">
        <v>70</v>
      </c>
      <c r="J44" s="2" t="s">
        <v>54</v>
      </c>
      <c r="K44" s="2" t="s">
        <v>28</v>
      </c>
      <c r="L44" s="19">
        <f xml:space="preserve"> SUM(M44:M45)</f>
        <v>14</v>
      </c>
      <c r="M44" s="2">
        <v>5</v>
      </c>
      <c r="N44" s="15" t="s">
        <v>12</v>
      </c>
      <c r="O44" s="13">
        <v>3.8</v>
      </c>
      <c r="P44" s="3">
        <v>47</v>
      </c>
      <c r="Q44" s="3">
        <v>118</v>
      </c>
      <c r="R44" s="19" t="s">
        <v>25</v>
      </c>
      <c r="S44" s="19" t="s">
        <v>142</v>
      </c>
      <c r="T44" s="2" t="s">
        <v>143</v>
      </c>
      <c r="U44" s="3">
        <f t="shared" si="3"/>
        <v>19</v>
      </c>
      <c r="V44" s="3">
        <f t="shared" si="4"/>
        <v>235</v>
      </c>
      <c r="W44" s="3">
        <f t="shared" si="5"/>
        <v>590</v>
      </c>
    </row>
    <row r="45" spans="1:23" ht="15.75">
      <c r="A45" s="2" t="s">
        <v>19</v>
      </c>
      <c r="B45" s="2" t="s">
        <v>7</v>
      </c>
      <c r="C45" s="2" t="s">
        <v>8</v>
      </c>
      <c r="D45" s="2" t="s">
        <v>36</v>
      </c>
      <c r="E45" s="6" t="s">
        <v>48</v>
      </c>
      <c r="F45" s="2" t="s">
        <v>140</v>
      </c>
      <c r="G45" s="10" t="s">
        <v>141</v>
      </c>
      <c r="H45" s="19" t="s">
        <v>12</v>
      </c>
      <c r="I45" s="2" t="s">
        <v>70</v>
      </c>
      <c r="J45" s="2" t="s">
        <v>54</v>
      </c>
      <c r="K45" s="2" t="s">
        <v>15</v>
      </c>
      <c r="L45" s="19" t="s">
        <v>12</v>
      </c>
      <c r="M45" s="2">
        <v>9</v>
      </c>
      <c r="N45" s="15" t="s">
        <v>12</v>
      </c>
      <c r="O45" s="13">
        <v>3.8</v>
      </c>
      <c r="P45" s="3">
        <v>47</v>
      </c>
      <c r="Q45" s="3">
        <v>118</v>
      </c>
      <c r="R45" s="19" t="s">
        <v>25</v>
      </c>
      <c r="S45" s="19" t="s">
        <v>142</v>
      </c>
      <c r="T45" s="2" t="s">
        <v>144</v>
      </c>
      <c r="U45" s="3">
        <f t="shared" si="3"/>
        <v>34.199999999999996</v>
      </c>
      <c r="V45" s="3">
        <f t="shared" si="4"/>
        <v>423</v>
      </c>
      <c r="W45" s="3">
        <f t="shared" si="5"/>
        <v>1062</v>
      </c>
    </row>
    <row r="46" spans="1:23" ht="150" customHeight="1">
      <c r="A46" s="2" t="s">
        <v>19</v>
      </c>
      <c r="B46" s="2" t="s">
        <v>7</v>
      </c>
      <c r="C46" s="2" t="s">
        <v>8</v>
      </c>
      <c r="D46" s="2" t="s">
        <v>36</v>
      </c>
      <c r="E46" s="6" t="s">
        <v>48</v>
      </c>
      <c r="F46" s="2" t="s">
        <v>136</v>
      </c>
      <c r="G46" s="10" t="s">
        <v>145</v>
      </c>
      <c r="H46" s="19" t="s">
        <v>12</v>
      </c>
      <c r="I46" s="2" t="s">
        <v>23</v>
      </c>
      <c r="J46" s="2" t="s">
        <v>66</v>
      </c>
      <c r="K46" s="2" t="s">
        <v>15</v>
      </c>
      <c r="L46" s="19">
        <f xml:space="preserve"> SUM(M46:M47)</f>
        <v>19</v>
      </c>
      <c r="M46" s="2">
        <v>6</v>
      </c>
      <c r="N46" s="15" t="s">
        <v>12</v>
      </c>
      <c r="O46" s="13">
        <v>3.8</v>
      </c>
      <c r="P46" s="3">
        <v>44</v>
      </c>
      <c r="Q46" s="3">
        <v>110</v>
      </c>
      <c r="R46" s="19" t="s">
        <v>25</v>
      </c>
      <c r="S46" s="19" t="s">
        <v>126</v>
      </c>
      <c r="T46" s="2" t="s">
        <v>146</v>
      </c>
      <c r="U46" s="3">
        <f t="shared" si="3"/>
        <v>22.799999999999997</v>
      </c>
      <c r="V46" s="3">
        <f t="shared" si="4"/>
        <v>264</v>
      </c>
      <c r="W46" s="3">
        <f t="shared" si="5"/>
        <v>660</v>
      </c>
    </row>
    <row r="47" spans="1:23" ht="15.75">
      <c r="A47" s="2" t="s">
        <v>19</v>
      </c>
      <c r="B47" s="2" t="s">
        <v>7</v>
      </c>
      <c r="C47" s="2" t="s">
        <v>8</v>
      </c>
      <c r="D47" s="2" t="s">
        <v>36</v>
      </c>
      <c r="E47" s="6" t="s">
        <v>48</v>
      </c>
      <c r="F47" s="2" t="s">
        <v>136</v>
      </c>
      <c r="G47" s="10" t="s">
        <v>145</v>
      </c>
      <c r="H47" s="19" t="s">
        <v>12</v>
      </c>
      <c r="I47" s="2" t="s">
        <v>23</v>
      </c>
      <c r="J47" s="2" t="s">
        <v>66</v>
      </c>
      <c r="K47" s="2" t="s">
        <v>74</v>
      </c>
      <c r="L47" s="19" t="s">
        <v>12</v>
      </c>
      <c r="M47" s="2">
        <v>13</v>
      </c>
      <c r="N47" s="15" t="s">
        <v>12</v>
      </c>
      <c r="O47" s="13">
        <v>3.8</v>
      </c>
      <c r="P47" s="3">
        <v>44</v>
      </c>
      <c r="Q47" s="3">
        <v>110</v>
      </c>
      <c r="R47" s="19" t="s">
        <v>25</v>
      </c>
      <c r="S47" s="19" t="s">
        <v>126</v>
      </c>
      <c r="T47" s="2" t="s">
        <v>147</v>
      </c>
      <c r="U47" s="3">
        <f t="shared" si="3"/>
        <v>49.4</v>
      </c>
      <c r="V47" s="3">
        <f t="shared" si="4"/>
        <v>572</v>
      </c>
      <c r="W47" s="3">
        <f t="shared" si="5"/>
        <v>1430</v>
      </c>
    </row>
    <row r="48" spans="1:23" ht="150" customHeight="1">
      <c r="A48" s="2" t="s">
        <v>148</v>
      </c>
      <c r="B48" s="2" t="s">
        <v>7</v>
      </c>
      <c r="C48" s="2" t="s">
        <v>8</v>
      </c>
      <c r="D48" s="2" t="s">
        <v>36</v>
      </c>
      <c r="E48" s="6" t="s">
        <v>48</v>
      </c>
      <c r="F48" s="2" t="s">
        <v>149</v>
      </c>
      <c r="G48" s="10" t="s">
        <v>150</v>
      </c>
      <c r="H48" s="19" t="s">
        <v>12</v>
      </c>
      <c r="I48" s="2" t="s">
        <v>23</v>
      </c>
      <c r="J48" s="2" t="s">
        <v>54</v>
      </c>
      <c r="K48" s="2" t="s">
        <v>15</v>
      </c>
      <c r="L48" s="19">
        <f xml:space="preserve"> SUM(M48:M49)</f>
        <v>15</v>
      </c>
      <c r="M48" s="2">
        <v>7</v>
      </c>
      <c r="N48" s="15" t="s">
        <v>12</v>
      </c>
      <c r="O48" s="13">
        <v>3.8</v>
      </c>
      <c r="P48" s="3">
        <v>27</v>
      </c>
      <c r="Q48" s="3">
        <v>67</v>
      </c>
      <c r="R48" s="19" t="s">
        <v>25</v>
      </c>
      <c r="S48" s="19" t="s">
        <v>151</v>
      </c>
      <c r="T48" s="2" t="s">
        <v>152</v>
      </c>
      <c r="U48" s="3">
        <f t="shared" si="3"/>
        <v>26.599999999999998</v>
      </c>
      <c r="V48" s="3">
        <f t="shared" si="4"/>
        <v>189</v>
      </c>
      <c r="W48" s="3">
        <f t="shared" si="5"/>
        <v>469</v>
      </c>
    </row>
    <row r="49" spans="1:23" ht="15.75">
      <c r="A49" s="2" t="s">
        <v>148</v>
      </c>
      <c r="B49" s="2" t="s">
        <v>7</v>
      </c>
      <c r="C49" s="2" t="s">
        <v>8</v>
      </c>
      <c r="D49" s="2" t="s">
        <v>36</v>
      </c>
      <c r="E49" s="6" t="s">
        <v>48</v>
      </c>
      <c r="F49" s="2" t="s">
        <v>149</v>
      </c>
      <c r="G49" s="10" t="s">
        <v>150</v>
      </c>
      <c r="H49" s="19" t="s">
        <v>12</v>
      </c>
      <c r="I49" s="2" t="s">
        <v>23</v>
      </c>
      <c r="J49" s="2" t="s">
        <v>54</v>
      </c>
      <c r="K49" s="2" t="s">
        <v>28</v>
      </c>
      <c r="L49" s="19" t="s">
        <v>12</v>
      </c>
      <c r="M49" s="2">
        <v>8</v>
      </c>
      <c r="N49" s="15" t="s">
        <v>12</v>
      </c>
      <c r="O49" s="13">
        <v>3.8</v>
      </c>
      <c r="P49" s="3">
        <v>27</v>
      </c>
      <c r="Q49" s="3">
        <v>67</v>
      </c>
      <c r="R49" s="19" t="s">
        <v>25</v>
      </c>
      <c r="S49" s="19" t="s">
        <v>151</v>
      </c>
      <c r="T49" s="2" t="s">
        <v>153</v>
      </c>
      <c r="U49" s="3">
        <f t="shared" si="3"/>
        <v>30.4</v>
      </c>
      <c r="V49" s="3">
        <f t="shared" si="4"/>
        <v>216</v>
      </c>
      <c r="W49" s="3">
        <f t="shared" si="5"/>
        <v>536</v>
      </c>
    </row>
    <row r="50" spans="1:23" ht="150" customHeight="1">
      <c r="A50" s="2" t="s">
        <v>19</v>
      </c>
      <c r="B50" s="2" t="s">
        <v>7</v>
      </c>
      <c r="C50" s="2" t="s">
        <v>8</v>
      </c>
      <c r="D50" s="2" t="s">
        <v>36</v>
      </c>
      <c r="E50" s="6" t="s">
        <v>48</v>
      </c>
      <c r="F50" s="2" t="s">
        <v>154</v>
      </c>
      <c r="G50" s="10" t="s">
        <v>155</v>
      </c>
      <c r="H50" s="19" t="s">
        <v>12</v>
      </c>
      <c r="I50" s="2" t="s">
        <v>23</v>
      </c>
      <c r="J50" s="2" t="s">
        <v>24</v>
      </c>
      <c r="K50" s="2" t="s">
        <v>28</v>
      </c>
      <c r="L50" s="19">
        <f xml:space="preserve"> SUM(M50:M51)</f>
        <v>20</v>
      </c>
      <c r="M50" s="2">
        <v>8</v>
      </c>
      <c r="N50" s="15" t="s">
        <v>12</v>
      </c>
      <c r="O50" s="13">
        <v>3.8</v>
      </c>
      <c r="P50" s="3">
        <v>68</v>
      </c>
      <c r="Q50" s="3">
        <v>170</v>
      </c>
      <c r="R50" s="19" t="s">
        <v>25</v>
      </c>
      <c r="S50" s="19" t="s">
        <v>126</v>
      </c>
      <c r="T50" s="2" t="s">
        <v>156</v>
      </c>
      <c r="U50" s="3">
        <f t="shared" si="3"/>
        <v>30.4</v>
      </c>
      <c r="V50" s="3">
        <f t="shared" si="4"/>
        <v>544</v>
      </c>
      <c r="W50" s="3">
        <f t="shared" si="5"/>
        <v>1360</v>
      </c>
    </row>
    <row r="51" spans="1:23" ht="15.75">
      <c r="A51" s="2" t="s">
        <v>19</v>
      </c>
      <c r="B51" s="2" t="s">
        <v>7</v>
      </c>
      <c r="C51" s="2" t="s">
        <v>8</v>
      </c>
      <c r="D51" s="2" t="s">
        <v>36</v>
      </c>
      <c r="E51" s="6" t="s">
        <v>48</v>
      </c>
      <c r="F51" s="2" t="s">
        <v>154</v>
      </c>
      <c r="G51" s="10" t="s">
        <v>155</v>
      </c>
      <c r="H51" s="19" t="s">
        <v>12</v>
      </c>
      <c r="I51" s="2" t="s">
        <v>23</v>
      </c>
      <c r="J51" s="2" t="s">
        <v>24</v>
      </c>
      <c r="K51" s="2" t="s">
        <v>15</v>
      </c>
      <c r="L51" s="19" t="s">
        <v>12</v>
      </c>
      <c r="M51" s="2">
        <v>12</v>
      </c>
      <c r="N51" s="15" t="s">
        <v>12</v>
      </c>
      <c r="O51" s="13">
        <v>3.8</v>
      </c>
      <c r="P51" s="3">
        <v>68</v>
      </c>
      <c r="Q51" s="3">
        <v>170</v>
      </c>
      <c r="R51" s="19" t="s">
        <v>25</v>
      </c>
      <c r="S51" s="19" t="s">
        <v>126</v>
      </c>
      <c r="T51" s="2" t="s">
        <v>157</v>
      </c>
      <c r="U51" s="3">
        <f t="shared" si="3"/>
        <v>45.599999999999994</v>
      </c>
      <c r="V51" s="3">
        <f t="shared" si="4"/>
        <v>816</v>
      </c>
      <c r="W51" s="3">
        <f t="shared" si="5"/>
        <v>2040</v>
      </c>
    </row>
    <row r="52" spans="1:23" ht="150" customHeight="1">
      <c r="A52" s="2" t="s">
        <v>148</v>
      </c>
      <c r="B52" s="2" t="s">
        <v>7</v>
      </c>
      <c r="C52" s="2" t="s">
        <v>8</v>
      </c>
      <c r="D52" s="2" t="s">
        <v>36</v>
      </c>
      <c r="E52" s="6" t="s">
        <v>48</v>
      </c>
      <c r="F52" s="2" t="s">
        <v>158</v>
      </c>
      <c r="G52" s="10" t="s">
        <v>159</v>
      </c>
      <c r="H52" s="19" t="s">
        <v>12</v>
      </c>
      <c r="I52" s="2" t="s">
        <v>23</v>
      </c>
      <c r="J52" s="2" t="s">
        <v>14</v>
      </c>
      <c r="K52" s="2" t="s">
        <v>28</v>
      </c>
      <c r="L52" s="19">
        <f xml:space="preserve"> SUM(M52:M54)</f>
        <v>44</v>
      </c>
      <c r="M52" s="2">
        <v>9</v>
      </c>
      <c r="N52" s="15" t="s">
        <v>12</v>
      </c>
      <c r="O52" s="13">
        <v>3.8</v>
      </c>
      <c r="P52" s="3">
        <v>44</v>
      </c>
      <c r="Q52" s="3">
        <v>110</v>
      </c>
      <c r="R52" s="19" t="s">
        <v>25</v>
      </c>
      <c r="S52" s="19" t="s">
        <v>160</v>
      </c>
      <c r="T52" s="2" t="s">
        <v>161</v>
      </c>
      <c r="U52" s="3">
        <f t="shared" si="3"/>
        <v>34.199999999999996</v>
      </c>
      <c r="V52" s="3">
        <f t="shared" si="4"/>
        <v>396</v>
      </c>
      <c r="W52" s="3">
        <f t="shared" si="5"/>
        <v>990</v>
      </c>
    </row>
    <row r="53" spans="1:23" ht="15.75">
      <c r="A53" s="2" t="s">
        <v>148</v>
      </c>
      <c r="B53" s="2" t="s">
        <v>7</v>
      </c>
      <c r="C53" s="2" t="s">
        <v>8</v>
      </c>
      <c r="D53" s="2" t="s">
        <v>36</v>
      </c>
      <c r="E53" s="6" t="s">
        <v>48</v>
      </c>
      <c r="F53" s="2" t="s">
        <v>158</v>
      </c>
      <c r="G53" s="10" t="s">
        <v>159</v>
      </c>
      <c r="H53" s="19" t="s">
        <v>12</v>
      </c>
      <c r="I53" s="2" t="s">
        <v>23</v>
      </c>
      <c r="J53" s="2" t="s">
        <v>14</v>
      </c>
      <c r="K53" s="2" t="s">
        <v>74</v>
      </c>
      <c r="L53" s="19" t="s">
        <v>12</v>
      </c>
      <c r="M53" s="2">
        <v>9</v>
      </c>
      <c r="N53" s="15" t="s">
        <v>12</v>
      </c>
      <c r="O53" s="13">
        <v>3.8</v>
      </c>
      <c r="P53" s="3">
        <v>44</v>
      </c>
      <c r="Q53" s="3">
        <v>110</v>
      </c>
      <c r="R53" s="19" t="s">
        <v>25</v>
      </c>
      <c r="S53" s="19" t="s">
        <v>160</v>
      </c>
      <c r="T53" s="2" t="s">
        <v>162</v>
      </c>
      <c r="U53" s="3">
        <f t="shared" si="3"/>
        <v>34.199999999999996</v>
      </c>
      <c r="V53" s="3">
        <f t="shared" si="4"/>
        <v>396</v>
      </c>
      <c r="W53" s="3">
        <f t="shared" si="5"/>
        <v>990</v>
      </c>
    </row>
    <row r="54" spans="1:23" ht="15.75">
      <c r="A54" s="2" t="s">
        <v>148</v>
      </c>
      <c r="B54" s="2" t="s">
        <v>7</v>
      </c>
      <c r="C54" s="2" t="s">
        <v>8</v>
      </c>
      <c r="D54" s="2" t="s">
        <v>36</v>
      </c>
      <c r="E54" s="6" t="s">
        <v>48</v>
      </c>
      <c r="F54" s="2" t="s">
        <v>158</v>
      </c>
      <c r="G54" s="10" t="s">
        <v>159</v>
      </c>
      <c r="H54" s="19" t="s">
        <v>12</v>
      </c>
      <c r="I54" s="2" t="s">
        <v>23</v>
      </c>
      <c r="J54" s="2" t="s">
        <v>14</v>
      </c>
      <c r="K54" s="2" t="s">
        <v>15</v>
      </c>
      <c r="L54" s="19" t="s">
        <v>12</v>
      </c>
      <c r="M54" s="2">
        <v>26</v>
      </c>
      <c r="N54" s="15" t="s">
        <v>12</v>
      </c>
      <c r="O54" s="13">
        <v>3.8</v>
      </c>
      <c r="P54" s="3">
        <v>44</v>
      </c>
      <c r="Q54" s="3">
        <v>110</v>
      </c>
      <c r="R54" s="19" t="s">
        <v>25</v>
      </c>
      <c r="S54" s="19" t="s">
        <v>160</v>
      </c>
      <c r="T54" s="2" t="s">
        <v>163</v>
      </c>
      <c r="U54" s="3">
        <f t="shared" si="3"/>
        <v>98.8</v>
      </c>
      <c r="V54" s="3">
        <f t="shared" si="4"/>
        <v>1144</v>
      </c>
      <c r="W54" s="3">
        <f t="shared" si="5"/>
        <v>2860</v>
      </c>
    </row>
    <row r="55" spans="1:23" ht="150" customHeight="1">
      <c r="A55" s="2" t="s">
        <v>19</v>
      </c>
      <c r="B55" s="2" t="s">
        <v>7</v>
      </c>
      <c r="C55" s="2" t="s">
        <v>8</v>
      </c>
      <c r="D55" s="2" t="s">
        <v>36</v>
      </c>
      <c r="E55" s="6" t="s">
        <v>48</v>
      </c>
      <c r="F55" s="2" t="s">
        <v>164</v>
      </c>
      <c r="G55" s="10" t="s">
        <v>165</v>
      </c>
      <c r="H55" s="19" t="s">
        <v>12</v>
      </c>
      <c r="I55" s="2" t="s">
        <v>23</v>
      </c>
      <c r="J55" s="2" t="s">
        <v>32</v>
      </c>
      <c r="K55" s="2" t="s">
        <v>28</v>
      </c>
      <c r="L55" s="19">
        <f xml:space="preserve"> SUM(M55)</f>
        <v>12</v>
      </c>
      <c r="M55" s="2">
        <v>12</v>
      </c>
      <c r="N55" s="15" t="s">
        <v>12</v>
      </c>
      <c r="O55" s="13">
        <v>3.8</v>
      </c>
      <c r="P55" s="3">
        <v>33</v>
      </c>
      <c r="Q55" s="3">
        <v>82</v>
      </c>
      <c r="R55" s="19" t="s">
        <v>71</v>
      </c>
      <c r="S55" s="19" t="s">
        <v>166</v>
      </c>
      <c r="T55" s="2" t="s">
        <v>167</v>
      </c>
      <c r="U55" s="3">
        <f t="shared" si="3"/>
        <v>45.599999999999994</v>
      </c>
      <c r="V55" s="3">
        <f t="shared" si="4"/>
        <v>396</v>
      </c>
      <c r="W55" s="3">
        <f t="shared" si="5"/>
        <v>984</v>
      </c>
    </row>
    <row r="56" spans="1:23" ht="150" customHeight="1">
      <c r="A56" s="2" t="s">
        <v>19</v>
      </c>
      <c r="B56" s="2" t="s">
        <v>7</v>
      </c>
      <c r="C56" s="2" t="s">
        <v>8</v>
      </c>
      <c r="D56" s="2" t="s">
        <v>36</v>
      </c>
      <c r="E56" s="6" t="s">
        <v>48</v>
      </c>
      <c r="F56" s="2" t="s">
        <v>117</v>
      </c>
      <c r="G56" s="10" t="s">
        <v>168</v>
      </c>
      <c r="H56" s="19" t="s">
        <v>12</v>
      </c>
      <c r="I56" s="2" t="s">
        <v>23</v>
      </c>
      <c r="J56" s="2" t="s">
        <v>169</v>
      </c>
      <c r="K56" s="2" t="s">
        <v>119</v>
      </c>
      <c r="L56" s="19">
        <f xml:space="preserve"> SUM(M56:M58)</f>
        <v>65</v>
      </c>
      <c r="M56" s="2">
        <v>12</v>
      </c>
      <c r="N56" s="15" t="s">
        <v>12</v>
      </c>
      <c r="O56" s="13">
        <v>3.8</v>
      </c>
      <c r="P56" s="3">
        <v>44</v>
      </c>
      <c r="Q56" s="3">
        <v>112</v>
      </c>
      <c r="R56" s="19" t="s">
        <v>44</v>
      </c>
      <c r="S56" s="19" t="s">
        <v>120</v>
      </c>
      <c r="T56" s="2" t="s">
        <v>170</v>
      </c>
      <c r="U56" s="3">
        <f t="shared" si="3"/>
        <v>45.599999999999994</v>
      </c>
      <c r="V56" s="3">
        <f t="shared" si="4"/>
        <v>528</v>
      </c>
      <c r="W56" s="3">
        <f t="shared" si="5"/>
        <v>1344</v>
      </c>
    </row>
    <row r="57" spans="1:23" ht="15.75">
      <c r="A57" s="2" t="s">
        <v>19</v>
      </c>
      <c r="B57" s="2" t="s">
        <v>7</v>
      </c>
      <c r="C57" s="2" t="s">
        <v>8</v>
      </c>
      <c r="D57" s="2" t="s">
        <v>36</v>
      </c>
      <c r="E57" s="6" t="s">
        <v>48</v>
      </c>
      <c r="F57" s="2" t="s">
        <v>117</v>
      </c>
      <c r="G57" s="10" t="s">
        <v>168</v>
      </c>
      <c r="H57" s="19" t="s">
        <v>12</v>
      </c>
      <c r="I57" s="2" t="s">
        <v>23</v>
      </c>
      <c r="J57" s="2" t="s">
        <v>169</v>
      </c>
      <c r="K57" s="2" t="s">
        <v>15</v>
      </c>
      <c r="L57" s="19" t="s">
        <v>12</v>
      </c>
      <c r="M57" s="2">
        <v>25</v>
      </c>
      <c r="N57" s="15" t="s">
        <v>12</v>
      </c>
      <c r="O57" s="13">
        <v>3.8</v>
      </c>
      <c r="P57" s="3">
        <v>44</v>
      </c>
      <c r="Q57" s="3">
        <v>112</v>
      </c>
      <c r="R57" s="19" t="s">
        <v>44</v>
      </c>
      <c r="S57" s="19" t="s">
        <v>120</v>
      </c>
      <c r="T57" s="2" t="s">
        <v>171</v>
      </c>
      <c r="U57" s="3">
        <f t="shared" si="3"/>
        <v>95</v>
      </c>
      <c r="V57" s="3">
        <f t="shared" si="4"/>
        <v>1100</v>
      </c>
      <c r="W57" s="3">
        <f t="shared" si="5"/>
        <v>2800</v>
      </c>
    </row>
    <row r="58" spans="1:23" ht="15.75">
      <c r="A58" s="2" t="s">
        <v>19</v>
      </c>
      <c r="B58" s="2" t="s">
        <v>7</v>
      </c>
      <c r="C58" s="2" t="s">
        <v>8</v>
      </c>
      <c r="D58" s="2" t="s">
        <v>36</v>
      </c>
      <c r="E58" s="6" t="s">
        <v>48</v>
      </c>
      <c r="F58" s="2" t="s">
        <v>117</v>
      </c>
      <c r="G58" s="10" t="s">
        <v>168</v>
      </c>
      <c r="H58" s="19" t="s">
        <v>12</v>
      </c>
      <c r="I58" s="2" t="s">
        <v>23</v>
      </c>
      <c r="J58" s="2" t="s">
        <v>169</v>
      </c>
      <c r="K58" s="2" t="s">
        <v>74</v>
      </c>
      <c r="L58" s="19" t="s">
        <v>12</v>
      </c>
      <c r="M58" s="2">
        <v>28</v>
      </c>
      <c r="N58" s="15" t="s">
        <v>12</v>
      </c>
      <c r="O58" s="13">
        <v>3.8</v>
      </c>
      <c r="P58" s="3">
        <v>44</v>
      </c>
      <c r="Q58" s="3">
        <v>112</v>
      </c>
      <c r="R58" s="19" t="s">
        <v>44</v>
      </c>
      <c r="S58" s="19" t="s">
        <v>120</v>
      </c>
      <c r="T58" s="2" t="s">
        <v>172</v>
      </c>
      <c r="U58" s="3">
        <f t="shared" si="3"/>
        <v>106.39999999999999</v>
      </c>
      <c r="V58" s="3">
        <f t="shared" si="4"/>
        <v>1232</v>
      </c>
      <c r="W58" s="3">
        <f t="shared" si="5"/>
        <v>3136</v>
      </c>
    </row>
    <row r="59" spans="1:23" ht="150" customHeight="1">
      <c r="A59" s="2" t="s">
        <v>148</v>
      </c>
      <c r="B59" s="2" t="s">
        <v>7</v>
      </c>
      <c r="C59" s="2" t="s">
        <v>8</v>
      </c>
      <c r="D59" s="2" t="s">
        <v>36</v>
      </c>
      <c r="E59" s="6" t="s">
        <v>48</v>
      </c>
      <c r="F59" s="2" t="s">
        <v>173</v>
      </c>
      <c r="G59" s="10" t="s">
        <v>174</v>
      </c>
      <c r="H59" s="19" t="s">
        <v>12</v>
      </c>
      <c r="I59" s="2" t="s">
        <v>70</v>
      </c>
      <c r="J59" s="2" t="s">
        <v>175</v>
      </c>
      <c r="K59" s="2" t="s">
        <v>28</v>
      </c>
      <c r="L59" s="19">
        <f xml:space="preserve"> SUM(M59)</f>
        <v>13</v>
      </c>
      <c r="M59" s="2">
        <v>13</v>
      </c>
      <c r="N59" s="15" t="s">
        <v>12</v>
      </c>
      <c r="O59" s="13">
        <v>3.8</v>
      </c>
      <c r="P59" s="3">
        <v>36</v>
      </c>
      <c r="Q59" s="3">
        <v>90</v>
      </c>
      <c r="R59" s="19" t="s">
        <v>25</v>
      </c>
      <c r="S59" s="19" t="s">
        <v>176</v>
      </c>
      <c r="T59" s="2" t="s">
        <v>177</v>
      </c>
      <c r="U59" s="3">
        <f t="shared" si="3"/>
        <v>49.4</v>
      </c>
      <c r="V59" s="3">
        <f t="shared" si="4"/>
        <v>468</v>
      </c>
      <c r="W59" s="3">
        <f t="shared" si="5"/>
        <v>1170</v>
      </c>
    </row>
    <row r="60" spans="1:23" ht="150" customHeight="1">
      <c r="A60" s="2" t="s">
        <v>148</v>
      </c>
      <c r="B60" s="2" t="s">
        <v>7</v>
      </c>
      <c r="C60" s="2" t="s">
        <v>8</v>
      </c>
      <c r="D60" s="2" t="s">
        <v>36</v>
      </c>
      <c r="E60" s="6" t="s">
        <v>48</v>
      </c>
      <c r="F60" s="2" t="s">
        <v>173</v>
      </c>
      <c r="G60" s="10" t="s">
        <v>178</v>
      </c>
      <c r="H60" s="19" t="s">
        <v>12</v>
      </c>
      <c r="I60" s="2" t="s">
        <v>70</v>
      </c>
      <c r="J60" s="2" t="s">
        <v>179</v>
      </c>
      <c r="K60" s="2" t="s">
        <v>28</v>
      </c>
      <c r="L60" s="19">
        <f xml:space="preserve"> SUM(M60:M62)</f>
        <v>76</v>
      </c>
      <c r="M60" s="2">
        <v>13</v>
      </c>
      <c r="N60" s="15" t="s">
        <v>12</v>
      </c>
      <c r="O60" s="13">
        <v>3.8</v>
      </c>
      <c r="P60" s="3">
        <v>36</v>
      </c>
      <c r="Q60" s="3">
        <v>90</v>
      </c>
      <c r="R60" s="19" t="s">
        <v>25</v>
      </c>
      <c r="S60" s="19" t="s">
        <v>176</v>
      </c>
      <c r="T60" s="2" t="s">
        <v>180</v>
      </c>
      <c r="U60" s="3">
        <f t="shared" si="3"/>
        <v>49.4</v>
      </c>
      <c r="V60" s="3">
        <f t="shared" si="4"/>
        <v>468</v>
      </c>
      <c r="W60" s="3">
        <f t="shared" si="5"/>
        <v>1170</v>
      </c>
    </row>
    <row r="61" spans="1:23" ht="15.75">
      <c r="A61" s="2" t="s">
        <v>148</v>
      </c>
      <c r="B61" s="2" t="s">
        <v>7</v>
      </c>
      <c r="C61" s="2" t="s">
        <v>8</v>
      </c>
      <c r="D61" s="2" t="s">
        <v>36</v>
      </c>
      <c r="E61" s="6" t="s">
        <v>48</v>
      </c>
      <c r="F61" s="2" t="s">
        <v>173</v>
      </c>
      <c r="G61" s="10" t="s">
        <v>178</v>
      </c>
      <c r="H61" s="19" t="s">
        <v>12</v>
      </c>
      <c r="I61" s="2" t="s">
        <v>70</v>
      </c>
      <c r="J61" s="2" t="s">
        <v>179</v>
      </c>
      <c r="K61" s="2" t="s">
        <v>74</v>
      </c>
      <c r="L61" s="19" t="s">
        <v>12</v>
      </c>
      <c r="M61" s="2">
        <v>26</v>
      </c>
      <c r="N61" s="15" t="s">
        <v>12</v>
      </c>
      <c r="O61" s="13">
        <v>3.8</v>
      </c>
      <c r="P61" s="3">
        <v>36</v>
      </c>
      <c r="Q61" s="3">
        <v>90</v>
      </c>
      <c r="R61" s="19" t="s">
        <v>25</v>
      </c>
      <c r="S61" s="19" t="s">
        <v>176</v>
      </c>
      <c r="T61" s="2" t="s">
        <v>181</v>
      </c>
      <c r="U61" s="3">
        <f t="shared" si="3"/>
        <v>98.8</v>
      </c>
      <c r="V61" s="3">
        <f t="shared" si="4"/>
        <v>936</v>
      </c>
      <c r="W61" s="3">
        <f t="shared" si="5"/>
        <v>2340</v>
      </c>
    </row>
    <row r="62" spans="1:23" ht="15.75">
      <c r="A62" s="2" t="s">
        <v>148</v>
      </c>
      <c r="B62" s="2" t="s">
        <v>7</v>
      </c>
      <c r="C62" s="2" t="s">
        <v>8</v>
      </c>
      <c r="D62" s="2" t="s">
        <v>36</v>
      </c>
      <c r="E62" s="6" t="s">
        <v>48</v>
      </c>
      <c r="F62" s="2" t="s">
        <v>173</v>
      </c>
      <c r="G62" s="10" t="s">
        <v>178</v>
      </c>
      <c r="H62" s="19" t="s">
        <v>12</v>
      </c>
      <c r="I62" s="2" t="s">
        <v>70</v>
      </c>
      <c r="J62" s="2" t="s">
        <v>179</v>
      </c>
      <c r="K62" s="2" t="s">
        <v>15</v>
      </c>
      <c r="L62" s="19" t="s">
        <v>12</v>
      </c>
      <c r="M62" s="2">
        <v>37</v>
      </c>
      <c r="N62" s="15" t="s">
        <v>12</v>
      </c>
      <c r="O62" s="13">
        <v>3.8</v>
      </c>
      <c r="P62" s="3">
        <v>36</v>
      </c>
      <c r="Q62" s="3">
        <v>90</v>
      </c>
      <c r="R62" s="19" t="s">
        <v>25</v>
      </c>
      <c r="S62" s="19" t="s">
        <v>176</v>
      </c>
      <c r="T62" s="2" t="s">
        <v>182</v>
      </c>
      <c r="U62" s="3">
        <f t="shared" si="3"/>
        <v>140.6</v>
      </c>
      <c r="V62" s="3">
        <f t="shared" si="4"/>
        <v>1332</v>
      </c>
      <c r="W62" s="3">
        <f t="shared" si="5"/>
        <v>3330</v>
      </c>
    </row>
    <row r="63" spans="1:23" ht="150" customHeight="1">
      <c r="A63" s="2" t="s">
        <v>19</v>
      </c>
      <c r="B63" s="2" t="s">
        <v>7</v>
      </c>
      <c r="C63" s="2" t="s">
        <v>8</v>
      </c>
      <c r="D63" s="2" t="s">
        <v>36</v>
      </c>
      <c r="E63" s="6" t="s">
        <v>48</v>
      </c>
      <c r="F63" s="2" t="s">
        <v>183</v>
      </c>
      <c r="G63" s="10" t="s">
        <v>184</v>
      </c>
      <c r="H63" s="19" t="s">
        <v>12</v>
      </c>
      <c r="I63" s="2" t="s">
        <v>70</v>
      </c>
      <c r="J63" s="2" t="s">
        <v>43</v>
      </c>
      <c r="K63" s="2" t="s">
        <v>28</v>
      </c>
      <c r="L63" s="19">
        <f xml:space="preserve"> SUM(M63:M64)</f>
        <v>57</v>
      </c>
      <c r="M63" s="2">
        <v>20</v>
      </c>
      <c r="N63" s="15" t="s">
        <v>12</v>
      </c>
      <c r="O63" s="13">
        <v>3.8</v>
      </c>
      <c r="P63" s="3">
        <v>61</v>
      </c>
      <c r="Q63" s="3">
        <v>153</v>
      </c>
      <c r="R63" s="19" t="s">
        <v>71</v>
      </c>
      <c r="S63" s="19" t="s">
        <v>185</v>
      </c>
      <c r="T63" s="2" t="s">
        <v>186</v>
      </c>
      <c r="U63" s="3">
        <f t="shared" si="3"/>
        <v>76</v>
      </c>
      <c r="V63" s="3">
        <f t="shared" si="4"/>
        <v>1220</v>
      </c>
      <c r="W63" s="3">
        <f t="shared" si="5"/>
        <v>3060</v>
      </c>
    </row>
    <row r="64" spans="1:23" ht="15.75">
      <c r="A64" s="2" t="s">
        <v>19</v>
      </c>
      <c r="B64" s="2" t="s">
        <v>7</v>
      </c>
      <c r="C64" s="2" t="s">
        <v>8</v>
      </c>
      <c r="D64" s="2" t="s">
        <v>36</v>
      </c>
      <c r="E64" s="6" t="s">
        <v>48</v>
      </c>
      <c r="F64" s="2" t="s">
        <v>183</v>
      </c>
      <c r="G64" s="10" t="s">
        <v>184</v>
      </c>
      <c r="H64" s="19" t="s">
        <v>12</v>
      </c>
      <c r="I64" s="2" t="s">
        <v>70</v>
      </c>
      <c r="J64" s="2" t="s">
        <v>43</v>
      </c>
      <c r="K64" s="2" t="s">
        <v>15</v>
      </c>
      <c r="L64" s="19" t="s">
        <v>12</v>
      </c>
      <c r="M64" s="2">
        <v>37</v>
      </c>
      <c r="N64" s="15" t="s">
        <v>12</v>
      </c>
      <c r="O64" s="13">
        <v>3.8</v>
      </c>
      <c r="P64" s="3">
        <v>61</v>
      </c>
      <c r="Q64" s="3">
        <v>153</v>
      </c>
      <c r="R64" s="19" t="s">
        <v>71</v>
      </c>
      <c r="S64" s="19" t="s">
        <v>185</v>
      </c>
      <c r="T64" s="2" t="s">
        <v>187</v>
      </c>
      <c r="U64" s="3">
        <f t="shared" si="3"/>
        <v>140.6</v>
      </c>
      <c r="V64" s="3">
        <f t="shared" si="4"/>
        <v>2257</v>
      </c>
      <c r="W64" s="3">
        <f t="shared" si="5"/>
        <v>5661</v>
      </c>
    </row>
    <row r="65" spans="1:23" ht="150" customHeight="1">
      <c r="A65" s="2" t="s">
        <v>148</v>
      </c>
      <c r="B65" s="2" t="s">
        <v>7</v>
      </c>
      <c r="C65" s="2" t="s">
        <v>8</v>
      </c>
      <c r="D65" s="2" t="s">
        <v>36</v>
      </c>
      <c r="E65" s="6" t="s">
        <v>48</v>
      </c>
      <c r="F65" s="2" t="s">
        <v>173</v>
      </c>
      <c r="G65" s="10" t="s">
        <v>188</v>
      </c>
      <c r="H65" s="19" t="s">
        <v>12</v>
      </c>
      <c r="I65" s="2" t="s">
        <v>70</v>
      </c>
      <c r="J65" s="2" t="s">
        <v>189</v>
      </c>
      <c r="K65" s="2" t="s">
        <v>28</v>
      </c>
      <c r="L65" s="19">
        <f xml:space="preserve"> SUM(M65:M67)</f>
        <v>88</v>
      </c>
      <c r="M65" s="2">
        <v>21</v>
      </c>
      <c r="N65" s="15" t="s">
        <v>12</v>
      </c>
      <c r="O65" s="13">
        <v>3.8</v>
      </c>
      <c r="P65" s="3">
        <v>36</v>
      </c>
      <c r="Q65" s="3">
        <v>90</v>
      </c>
      <c r="R65" s="19" t="s">
        <v>25</v>
      </c>
      <c r="S65" s="19" t="s">
        <v>176</v>
      </c>
      <c r="T65" s="2" t="s">
        <v>190</v>
      </c>
      <c r="U65" s="3">
        <f t="shared" si="3"/>
        <v>79.8</v>
      </c>
      <c r="V65" s="3">
        <f t="shared" si="4"/>
        <v>756</v>
      </c>
      <c r="W65" s="3">
        <f t="shared" si="5"/>
        <v>1890</v>
      </c>
    </row>
    <row r="66" spans="1:23" ht="15.75">
      <c r="A66" s="2" t="s">
        <v>148</v>
      </c>
      <c r="B66" s="2" t="s">
        <v>7</v>
      </c>
      <c r="C66" s="2" t="s">
        <v>8</v>
      </c>
      <c r="D66" s="2" t="s">
        <v>36</v>
      </c>
      <c r="E66" s="6" t="s">
        <v>48</v>
      </c>
      <c r="F66" s="2" t="s">
        <v>173</v>
      </c>
      <c r="G66" s="10" t="s">
        <v>188</v>
      </c>
      <c r="H66" s="19" t="s">
        <v>12</v>
      </c>
      <c r="I66" s="2" t="s">
        <v>70</v>
      </c>
      <c r="J66" s="2" t="s">
        <v>189</v>
      </c>
      <c r="K66" s="2" t="s">
        <v>74</v>
      </c>
      <c r="L66" s="19" t="s">
        <v>12</v>
      </c>
      <c r="M66" s="2">
        <v>23</v>
      </c>
      <c r="N66" s="15" t="s">
        <v>12</v>
      </c>
      <c r="O66" s="13">
        <v>3.8</v>
      </c>
      <c r="P66" s="3">
        <v>36</v>
      </c>
      <c r="Q66" s="3">
        <v>90</v>
      </c>
      <c r="R66" s="19" t="s">
        <v>25</v>
      </c>
      <c r="S66" s="19" t="s">
        <v>176</v>
      </c>
      <c r="T66" s="2" t="s">
        <v>191</v>
      </c>
      <c r="U66" s="3">
        <f t="shared" si="3"/>
        <v>87.399999999999991</v>
      </c>
      <c r="V66" s="3">
        <f t="shared" si="4"/>
        <v>828</v>
      </c>
      <c r="W66" s="3">
        <f t="shared" si="5"/>
        <v>2070</v>
      </c>
    </row>
    <row r="67" spans="1:23" ht="15.75">
      <c r="A67" s="2" t="s">
        <v>148</v>
      </c>
      <c r="B67" s="2" t="s">
        <v>7</v>
      </c>
      <c r="C67" s="2" t="s">
        <v>8</v>
      </c>
      <c r="D67" s="2" t="s">
        <v>36</v>
      </c>
      <c r="E67" s="6" t="s">
        <v>48</v>
      </c>
      <c r="F67" s="2" t="s">
        <v>173</v>
      </c>
      <c r="G67" s="10" t="s">
        <v>188</v>
      </c>
      <c r="H67" s="19" t="s">
        <v>12</v>
      </c>
      <c r="I67" s="2" t="s">
        <v>70</v>
      </c>
      <c r="J67" s="2" t="s">
        <v>189</v>
      </c>
      <c r="K67" s="2" t="s">
        <v>15</v>
      </c>
      <c r="L67" s="19" t="s">
        <v>12</v>
      </c>
      <c r="M67" s="2">
        <v>44</v>
      </c>
      <c r="N67" s="15" t="s">
        <v>12</v>
      </c>
      <c r="O67" s="13">
        <v>3.8</v>
      </c>
      <c r="P67" s="3">
        <v>36</v>
      </c>
      <c r="Q67" s="3">
        <v>90</v>
      </c>
      <c r="R67" s="19" t="s">
        <v>25</v>
      </c>
      <c r="S67" s="19" t="s">
        <v>176</v>
      </c>
      <c r="T67" s="2" t="s">
        <v>192</v>
      </c>
      <c r="U67" s="3">
        <f t="shared" si="3"/>
        <v>167.2</v>
      </c>
      <c r="V67" s="3">
        <f t="shared" si="4"/>
        <v>1584</v>
      </c>
      <c r="W67" s="3">
        <f t="shared" si="5"/>
        <v>3960</v>
      </c>
    </row>
    <row r="68" spans="1:23" ht="150" customHeight="1">
      <c r="A68" s="2" t="s">
        <v>19</v>
      </c>
      <c r="B68" s="2" t="s">
        <v>7</v>
      </c>
      <c r="C68" s="2" t="s">
        <v>8</v>
      </c>
      <c r="D68" s="2" t="s">
        <v>36</v>
      </c>
      <c r="E68" s="6" t="s">
        <v>48</v>
      </c>
      <c r="F68" s="2" t="s">
        <v>117</v>
      </c>
      <c r="G68" s="10" t="s">
        <v>193</v>
      </c>
      <c r="H68" s="19" t="s">
        <v>12</v>
      </c>
      <c r="I68" s="2" t="s">
        <v>23</v>
      </c>
      <c r="J68" s="2" t="s">
        <v>32</v>
      </c>
      <c r="K68" s="2" t="s">
        <v>119</v>
      </c>
      <c r="L68" s="19">
        <f xml:space="preserve"> SUM(M68:M70)</f>
        <v>109</v>
      </c>
      <c r="M68" s="2">
        <v>21</v>
      </c>
      <c r="N68" s="15" t="s">
        <v>12</v>
      </c>
      <c r="O68" s="13">
        <v>3.8</v>
      </c>
      <c r="P68" s="3">
        <v>44</v>
      </c>
      <c r="Q68" s="3">
        <v>112</v>
      </c>
      <c r="R68" s="19" t="s">
        <v>44</v>
      </c>
      <c r="S68" s="19" t="s">
        <v>120</v>
      </c>
      <c r="T68" s="2" t="s">
        <v>194</v>
      </c>
      <c r="U68" s="3">
        <f t="shared" si="3"/>
        <v>79.8</v>
      </c>
      <c r="V68" s="3">
        <f t="shared" si="4"/>
        <v>924</v>
      </c>
      <c r="W68" s="3">
        <f t="shared" si="5"/>
        <v>2352</v>
      </c>
    </row>
    <row r="69" spans="1:23" ht="15.75">
      <c r="A69" s="2" t="s">
        <v>19</v>
      </c>
      <c r="B69" s="2" t="s">
        <v>7</v>
      </c>
      <c r="C69" s="2" t="s">
        <v>8</v>
      </c>
      <c r="D69" s="2" t="s">
        <v>36</v>
      </c>
      <c r="E69" s="6" t="s">
        <v>48</v>
      </c>
      <c r="F69" s="2" t="s">
        <v>117</v>
      </c>
      <c r="G69" s="10" t="s">
        <v>193</v>
      </c>
      <c r="H69" s="19" t="s">
        <v>12</v>
      </c>
      <c r="I69" s="2" t="s">
        <v>23</v>
      </c>
      <c r="J69" s="2" t="s">
        <v>32</v>
      </c>
      <c r="K69" s="2" t="s">
        <v>15</v>
      </c>
      <c r="L69" s="19" t="s">
        <v>12</v>
      </c>
      <c r="M69" s="2">
        <v>43</v>
      </c>
      <c r="N69" s="15" t="s">
        <v>12</v>
      </c>
      <c r="O69" s="13">
        <v>3.8</v>
      </c>
      <c r="P69" s="3">
        <v>44</v>
      </c>
      <c r="Q69" s="3">
        <v>112</v>
      </c>
      <c r="R69" s="19" t="s">
        <v>44</v>
      </c>
      <c r="S69" s="19" t="s">
        <v>120</v>
      </c>
      <c r="T69" s="2" t="s">
        <v>195</v>
      </c>
      <c r="U69" s="3">
        <f t="shared" si="3"/>
        <v>163.4</v>
      </c>
      <c r="V69" s="3">
        <f t="shared" si="4"/>
        <v>1892</v>
      </c>
      <c r="W69" s="3">
        <f t="shared" si="5"/>
        <v>4816</v>
      </c>
    </row>
    <row r="70" spans="1:23" ht="15.75">
      <c r="A70" s="2" t="s">
        <v>19</v>
      </c>
      <c r="B70" s="2" t="s">
        <v>7</v>
      </c>
      <c r="C70" s="2" t="s">
        <v>8</v>
      </c>
      <c r="D70" s="2" t="s">
        <v>36</v>
      </c>
      <c r="E70" s="6" t="s">
        <v>48</v>
      </c>
      <c r="F70" s="2" t="s">
        <v>117</v>
      </c>
      <c r="G70" s="10" t="s">
        <v>193</v>
      </c>
      <c r="H70" s="19" t="s">
        <v>12</v>
      </c>
      <c r="I70" s="2" t="s">
        <v>23</v>
      </c>
      <c r="J70" s="2" t="s">
        <v>32</v>
      </c>
      <c r="K70" s="2" t="s">
        <v>74</v>
      </c>
      <c r="L70" s="19" t="s">
        <v>12</v>
      </c>
      <c r="M70" s="2">
        <v>45</v>
      </c>
      <c r="N70" s="15" t="s">
        <v>12</v>
      </c>
      <c r="O70" s="13">
        <v>3.8</v>
      </c>
      <c r="P70" s="3">
        <v>44</v>
      </c>
      <c r="Q70" s="3">
        <v>112</v>
      </c>
      <c r="R70" s="19" t="s">
        <v>44</v>
      </c>
      <c r="S70" s="19" t="s">
        <v>120</v>
      </c>
      <c r="T70" s="2" t="s">
        <v>196</v>
      </c>
      <c r="U70" s="3">
        <f t="shared" ref="U70:U101" si="6" xml:space="preserve"> O70*M70</f>
        <v>171</v>
      </c>
      <c r="V70" s="3">
        <f t="shared" ref="V70:V101" si="7" xml:space="preserve"> P70*M70</f>
        <v>1980</v>
      </c>
      <c r="W70" s="3">
        <f t="shared" ref="W70:W101" si="8" xml:space="preserve"> Q70*M70</f>
        <v>5040</v>
      </c>
    </row>
    <row r="71" spans="1:23" ht="150" customHeight="1">
      <c r="A71" s="2" t="s">
        <v>19</v>
      </c>
      <c r="B71" s="2" t="s">
        <v>7</v>
      </c>
      <c r="C71" s="2" t="s">
        <v>8</v>
      </c>
      <c r="D71" s="2" t="s">
        <v>36</v>
      </c>
      <c r="E71" s="6" t="s">
        <v>48</v>
      </c>
      <c r="F71" s="2" t="s">
        <v>197</v>
      </c>
      <c r="G71" s="10" t="s">
        <v>198</v>
      </c>
      <c r="H71" s="19" t="s">
        <v>12</v>
      </c>
      <c r="I71" s="2" t="s">
        <v>13</v>
      </c>
      <c r="J71" s="2" t="s">
        <v>189</v>
      </c>
      <c r="K71" s="2" t="s">
        <v>28</v>
      </c>
      <c r="L71" s="19">
        <f xml:space="preserve"> SUM(M71:M72)</f>
        <v>62</v>
      </c>
      <c r="M71" s="2">
        <v>24</v>
      </c>
      <c r="N71" s="15" t="s">
        <v>12</v>
      </c>
      <c r="O71" s="13">
        <v>3.8</v>
      </c>
      <c r="P71" s="3">
        <v>56</v>
      </c>
      <c r="Q71" s="3">
        <v>141</v>
      </c>
      <c r="R71" s="19" t="s">
        <v>199</v>
      </c>
      <c r="S71" s="19" t="s">
        <v>200</v>
      </c>
      <c r="T71" s="2" t="s">
        <v>201</v>
      </c>
      <c r="U71" s="3">
        <f t="shared" si="6"/>
        <v>91.199999999999989</v>
      </c>
      <c r="V71" s="3">
        <f t="shared" si="7"/>
        <v>1344</v>
      </c>
      <c r="W71" s="3">
        <f t="shared" si="8"/>
        <v>3384</v>
      </c>
    </row>
    <row r="72" spans="1:23" ht="15.75">
      <c r="A72" s="2" t="s">
        <v>19</v>
      </c>
      <c r="B72" s="2" t="s">
        <v>7</v>
      </c>
      <c r="C72" s="2" t="s">
        <v>8</v>
      </c>
      <c r="D72" s="2" t="s">
        <v>36</v>
      </c>
      <c r="E72" s="6" t="s">
        <v>48</v>
      </c>
      <c r="F72" s="2" t="s">
        <v>197</v>
      </c>
      <c r="G72" s="10" t="s">
        <v>198</v>
      </c>
      <c r="H72" s="19" t="s">
        <v>12</v>
      </c>
      <c r="I72" s="2" t="s">
        <v>13</v>
      </c>
      <c r="J72" s="2" t="s">
        <v>189</v>
      </c>
      <c r="K72" s="2" t="s">
        <v>15</v>
      </c>
      <c r="L72" s="19" t="s">
        <v>12</v>
      </c>
      <c r="M72" s="2">
        <v>38</v>
      </c>
      <c r="N72" s="15" t="s">
        <v>12</v>
      </c>
      <c r="O72" s="13">
        <v>3.8</v>
      </c>
      <c r="P72" s="3">
        <v>56</v>
      </c>
      <c r="Q72" s="3">
        <v>141</v>
      </c>
      <c r="R72" s="19" t="s">
        <v>199</v>
      </c>
      <c r="S72" s="19" t="s">
        <v>200</v>
      </c>
      <c r="T72" s="2" t="s">
        <v>202</v>
      </c>
      <c r="U72" s="3">
        <f t="shared" si="6"/>
        <v>144.4</v>
      </c>
      <c r="V72" s="3">
        <f t="shared" si="7"/>
        <v>2128</v>
      </c>
      <c r="W72" s="3">
        <f t="shared" si="8"/>
        <v>5358</v>
      </c>
    </row>
    <row r="73" spans="1:23" ht="150" customHeight="1">
      <c r="A73" s="2" t="s">
        <v>6</v>
      </c>
      <c r="B73" s="2" t="s">
        <v>7</v>
      </c>
      <c r="C73" s="2" t="s">
        <v>8</v>
      </c>
      <c r="D73" s="2" t="s">
        <v>36</v>
      </c>
      <c r="E73" s="6" t="s">
        <v>48</v>
      </c>
      <c r="F73" s="2" t="s">
        <v>203</v>
      </c>
      <c r="G73" s="10" t="s">
        <v>204</v>
      </c>
      <c r="H73" s="19" t="s">
        <v>12</v>
      </c>
      <c r="I73" s="2" t="s">
        <v>70</v>
      </c>
      <c r="J73" s="2" t="s">
        <v>179</v>
      </c>
      <c r="K73" s="2" t="s">
        <v>205</v>
      </c>
      <c r="L73" s="19">
        <f xml:space="preserve"> SUM(M73:M75)</f>
        <v>8</v>
      </c>
      <c r="M73" s="2">
        <v>1</v>
      </c>
      <c r="N73" s="15" t="s">
        <v>12</v>
      </c>
      <c r="O73" s="13">
        <v>4.8</v>
      </c>
      <c r="P73" s="3">
        <v>62</v>
      </c>
      <c r="Q73" s="3">
        <v>159</v>
      </c>
      <c r="R73" s="19" t="s">
        <v>206</v>
      </c>
      <c r="S73" s="19" t="s">
        <v>26</v>
      </c>
      <c r="T73" s="2" t="s">
        <v>207</v>
      </c>
      <c r="U73" s="3">
        <f t="shared" si="6"/>
        <v>4.8</v>
      </c>
      <c r="V73" s="3">
        <f t="shared" si="7"/>
        <v>62</v>
      </c>
      <c r="W73" s="3">
        <f t="shared" si="8"/>
        <v>159</v>
      </c>
    </row>
    <row r="74" spans="1:23" ht="15.75">
      <c r="A74" s="2" t="s">
        <v>6</v>
      </c>
      <c r="B74" s="2" t="s">
        <v>7</v>
      </c>
      <c r="C74" s="2" t="s">
        <v>8</v>
      </c>
      <c r="D74" s="2" t="s">
        <v>36</v>
      </c>
      <c r="E74" s="6" t="s">
        <v>48</v>
      </c>
      <c r="F74" s="2" t="s">
        <v>203</v>
      </c>
      <c r="G74" s="10" t="s">
        <v>204</v>
      </c>
      <c r="H74" s="19" t="s">
        <v>12</v>
      </c>
      <c r="I74" s="2" t="s">
        <v>70</v>
      </c>
      <c r="J74" s="2" t="s">
        <v>179</v>
      </c>
      <c r="K74" s="2" t="s">
        <v>208</v>
      </c>
      <c r="L74" s="19" t="s">
        <v>12</v>
      </c>
      <c r="M74" s="2">
        <v>3</v>
      </c>
      <c r="N74" s="15" t="s">
        <v>12</v>
      </c>
      <c r="O74" s="13">
        <v>4.8</v>
      </c>
      <c r="P74" s="3">
        <v>62</v>
      </c>
      <c r="Q74" s="3">
        <v>159</v>
      </c>
      <c r="R74" s="19" t="s">
        <v>206</v>
      </c>
      <c r="S74" s="19" t="s">
        <v>26</v>
      </c>
      <c r="T74" s="2" t="s">
        <v>209</v>
      </c>
      <c r="U74" s="3">
        <f t="shared" si="6"/>
        <v>14.399999999999999</v>
      </c>
      <c r="V74" s="3">
        <f t="shared" si="7"/>
        <v>186</v>
      </c>
      <c r="W74" s="3">
        <f t="shared" si="8"/>
        <v>477</v>
      </c>
    </row>
    <row r="75" spans="1:23" ht="15.75">
      <c r="A75" s="2" t="s">
        <v>6</v>
      </c>
      <c r="B75" s="2" t="s">
        <v>7</v>
      </c>
      <c r="C75" s="2" t="s">
        <v>8</v>
      </c>
      <c r="D75" s="2" t="s">
        <v>36</v>
      </c>
      <c r="E75" s="6" t="s">
        <v>48</v>
      </c>
      <c r="F75" s="2" t="s">
        <v>203</v>
      </c>
      <c r="G75" s="10" t="s">
        <v>204</v>
      </c>
      <c r="H75" s="19" t="s">
        <v>12</v>
      </c>
      <c r="I75" s="2" t="s">
        <v>70</v>
      </c>
      <c r="J75" s="2" t="s">
        <v>179</v>
      </c>
      <c r="K75" s="2" t="s">
        <v>210</v>
      </c>
      <c r="L75" s="19" t="s">
        <v>12</v>
      </c>
      <c r="M75" s="2">
        <v>4</v>
      </c>
      <c r="N75" s="15" t="s">
        <v>12</v>
      </c>
      <c r="O75" s="13">
        <v>4.8</v>
      </c>
      <c r="P75" s="3">
        <v>62</v>
      </c>
      <c r="Q75" s="3">
        <v>159</v>
      </c>
      <c r="R75" s="19" t="s">
        <v>206</v>
      </c>
      <c r="S75" s="19" t="s">
        <v>26</v>
      </c>
      <c r="T75" s="2" t="s">
        <v>211</v>
      </c>
      <c r="U75" s="3">
        <f t="shared" si="6"/>
        <v>19.2</v>
      </c>
      <c r="V75" s="3">
        <f t="shared" si="7"/>
        <v>248</v>
      </c>
      <c r="W75" s="3">
        <f t="shared" si="8"/>
        <v>636</v>
      </c>
    </row>
    <row r="76" spans="1:23" ht="150" customHeight="1">
      <c r="A76" s="2" t="s">
        <v>6</v>
      </c>
      <c r="B76" s="2" t="s">
        <v>7</v>
      </c>
      <c r="C76" s="2" t="s">
        <v>8</v>
      </c>
      <c r="D76" s="2" t="s">
        <v>9</v>
      </c>
      <c r="E76" s="6" t="s">
        <v>48</v>
      </c>
      <c r="F76" s="2" t="s">
        <v>212</v>
      </c>
      <c r="G76" s="10" t="s">
        <v>213</v>
      </c>
      <c r="H76" s="19" t="s">
        <v>12</v>
      </c>
      <c r="I76" s="2" t="s">
        <v>23</v>
      </c>
      <c r="J76" s="2" t="s">
        <v>214</v>
      </c>
      <c r="K76" s="2" t="s">
        <v>215</v>
      </c>
      <c r="L76" s="19">
        <f xml:space="preserve"> SUM(M76)</f>
        <v>1</v>
      </c>
      <c r="M76" s="2">
        <v>1</v>
      </c>
      <c r="N76" s="15" t="s">
        <v>12</v>
      </c>
      <c r="O76" s="13">
        <v>4.8</v>
      </c>
      <c r="P76" s="3">
        <v>84</v>
      </c>
      <c r="Q76" s="3">
        <v>218</v>
      </c>
      <c r="R76" s="19" t="s">
        <v>25</v>
      </c>
      <c r="S76" s="19" t="s">
        <v>216</v>
      </c>
      <c r="T76" s="2" t="s">
        <v>217</v>
      </c>
      <c r="U76" s="3">
        <f t="shared" si="6"/>
        <v>4.8</v>
      </c>
      <c r="V76" s="3">
        <f t="shared" si="7"/>
        <v>84</v>
      </c>
      <c r="W76" s="3">
        <f t="shared" si="8"/>
        <v>218</v>
      </c>
    </row>
    <row r="77" spans="1:23" ht="150" customHeight="1">
      <c r="A77" s="2" t="s">
        <v>19</v>
      </c>
      <c r="B77" s="2" t="s">
        <v>7</v>
      </c>
      <c r="C77" s="2" t="s">
        <v>8</v>
      </c>
      <c r="D77" s="2" t="s">
        <v>36</v>
      </c>
      <c r="E77" s="6" t="s">
        <v>48</v>
      </c>
      <c r="F77" s="2" t="s">
        <v>218</v>
      </c>
      <c r="G77" s="10" t="s">
        <v>219</v>
      </c>
      <c r="H77" s="19" t="s">
        <v>12</v>
      </c>
      <c r="I77" s="2" t="s">
        <v>13</v>
      </c>
      <c r="J77" s="2" t="s">
        <v>54</v>
      </c>
      <c r="K77" s="2" t="s">
        <v>15</v>
      </c>
      <c r="L77" s="19">
        <f xml:space="preserve"> SUM(M77)</f>
        <v>1</v>
      </c>
      <c r="M77" s="2">
        <v>1</v>
      </c>
      <c r="N77" s="15" t="s">
        <v>12</v>
      </c>
      <c r="O77" s="13">
        <v>4.8</v>
      </c>
      <c r="P77" s="3">
        <v>38</v>
      </c>
      <c r="Q77" s="3">
        <v>95</v>
      </c>
      <c r="R77" s="19" t="s">
        <v>71</v>
      </c>
      <c r="S77" s="19" t="s">
        <v>84</v>
      </c>
      <c r="T77" s="2" t="s">
        <v>220</v>
      </c>
      <c r="U77" s="3">
        <f t="shared" si="6"/>
        <v>4.8</v>
      </c>
      <c r="V77" s="3">
        <f t="shared" si="7"/>
        <v>38</v>
      </c>
      <c r="W77" s="3">
        <f t="shared" si="8"/>
        <v>95</v>
      </c>
    </row>
    <row r="78" spans="1:23" ht="150" customHeight="1">
      <c r="A78" s="2" t="s">
        <v>19</v>
      </c>
      <c r="B78" s="2" t="s">
        <v>7</v>
      </c>
      <c r="C78" s="2" t="s">
        <v>8</v>
      </c>
      <c r="D78" s="2" t="s">
        <v>36</v>
      </c>
      <c r="E78" s="6" t="s">
        <v>48</v>
      </c>
      <c r="F78" s="2" t="s">
        <v>221</v>
      </c>
      <c r="G78" s="10" t="s">
        <v>222</v>
      </c>
      <c r="H78" s="19" t="s">
        <v>12</v>
      </c>
      <c r="I78" s="2" t="s">
        <v>23</v>
      </c>
      <c r="J78" s="2" t="s">
        <v>62</v>
      </c>
      <c r="K78" s="2" t="s">
        <v>28</v>
      </c>
      <c r="L78" s="19">
        <f xml:space="preserve"> SUM(M78)</f>
        <v>1</v>
      </c>
      <c r="M78" s="2">
        <v>1</v>
      </c>
      <c r="N78" s="15" t="s">
        <v>12</v>
      </c>
      <c r="O78" s="13">
        <v>4.8</v>
      </c>
      <c r="P78" s="3">
        <v>39</v>
      </c>
      <c r="Q78" s="3">
        <v>97</v>
      </c>
      <c r="R78" s="19" t="s">
        <v>71</v>
      </c>
      <c r="S78" s="19" t="s">
        <v>223</v>
      </c>
      <c r="T78" s="2" t="s">
        <v>224</v>
      </c>
      <c r="U78" s="3">
        <f t="shared" si="6"/>
        <v>4.8</v>
      </c>
      <c r="V78" s="3">
        <f t="shared" si="7"/>
        <v>39</v>
      </c>
      <c r="W78" s="3">
        <f t="shared" si="8"/>
        <v>97</v>
      </c>
    </row>
    <row r="79" spans="1:23" ht="150" customHeight="1">
      <c r="A79" s="2" t="s">
        <v>19</v>
      </c>
      <c r="B79" s="2" t="s">
        <v>7</v>
      </c>
      <c r="C79" s="2" t="s">
        <v>8</v>
      </c>
      <c r="D79" s="2" t="s">
        <v>36</v>
      </c>
      <c r="E79" s="6" t="s">
        <v>48</v>
      </c>
      <c r="F79" s="2" t="s">
        <v>225</v>
      </c>
      <c r="G79" s="10" t="s">
        <v>226</v>
      </c>
      <c r="H79" s="19" t="s">
        <v>12</v>
      </c>
      <c r="I79" s="2" t="s">
        <v>23</v>
      </c>
      <c r="J79" s="2" t="s">
        <v>179</v>
      </c>
      <c r="K79" s="2" t="s">
        <v>28</v>
      </c>
      <c r="L79" s="19">
        <f xml:space="preserve"> SUM(M79)</f>
        <v>1</v>
      </c>
      <c r="M79" s="2">
        <v>1</v>
      </c>
      <c r="N79" s="15" t="s">
        <v>12</v>
      </c>
      <c r="O79" s="13">
        <v>4.8</v>
      </c>
      <c r="P79" s="3">
        <v>44</v>
      </c>
      <c r="Q79" s="3">
        <v>110</v>
      </c>
      <c r="R79" s="19" t="s">
        <v>71</v>
      </c>
      <c r="S79" s="19" t="s">
        <v>227</v>
      </c>
      <c r="T79" s="2" t="s">
        <v>228</v>
      </c>
      <c r="U79" s="3">
        <f t="shared" si="6"/>
        <v>4.8</v>
      </c>
      <c r="V79" s="3">
        <f t="shared" si="7"/>
        <v>44</v>
      </c>
      <c r="W79" s="3">
        <f t="shared" si="8"/>
        <v>110</v>
      </c>
    </row>
    <row r="80" spans="1:23" ht="150" customHeight="1">
      <c r="A80" s="2" t="s">
        <v>19</v>
      </c>
      <c r="B80" s="2" t="s">
        <v>7</v>
      </c>
      <c r="C80" s="2" t="s">
        <v>8</v>
      </c>
      <c r="D80" s="2" t="s">
        <v>36</v>
      </c>
      <c r="E80" s="6" t="s">
        <v>48</v>
      </c>
      <c r="F80" s="2" t="s">
        <v>106</v>
      </c>
      <c r="G80" s="10" t="s">
        <v>229</v>
      </c>
      <c r="H80" s="19" t="s">
        <v>12</v>
      </c>
      <c r="I80" s="2" t="s">
        <v>23</v>
      </c>
      <c r="J80" s="2" t="s">
        <v>14</v>
      </c>
      <c r="K80" s="2" t="s">
        <v>15</v>
      </c>
      <c r="L80" s="19">
        <f xml:space="preserve"> SUM(M80:M81)</f>
        <v>9</v>
      </c>
      <c r="M80" s="2">
        <v>1</v>
      </c>
      <c r="N80" s="15" t="s">
        <v>12</v>
      </c>
      <c r="O80" s="13">
        <v>4.8</v>
      </c>
      <c r="P80" s="3">
        <v>54</v>
      </c>
      <c r="Q80" s="3">
        <v>137</v>
      </c>
      <c r="R80" s="19" t="s">
        <v>71</v>
      </c>
      <c r="S80" s="19" t="s">
        <v>108</v>
      </c>
      <c r="T80" s="2" t="s">
        <v>230</v>
      </c>
      <c r="U80" s="3">
        <f t="shared" si="6"/>
        <v>4.8</v>
      </c>
      <c r="V80" s="3">
        <f t="shared" si="7"/>
        <v>54</v>
      </c>
      <c r="W80" s="3">
        <f t="shared" si="8"/>
        <v>137</v>
      </c>
    </row>
    <row r="81" spans="1:23" ht="15.75">
      <c r="A81" s="2" t="s">
        <v>19</v>
      </c>
      <c r="B81" s="2" t="s">
        <v>7</v>
      </c>
      <c r="C81" s="2" t="s">
        <v>8</v>
      </c>
      <c r="D81" s="2" t="s">
        <v>36</v>
      </c>
      <c r="E81" s="6" t="s">
        <v>48</v>
      </c>
      <c r="F81" s="2" t="s">
        <v>106</v>
      </c>
      <c r="G81" s="10" t="s">
        <v>229</v>
      </c>
      <c r="H81" s="19" t="s">
        <v>12</v>
      </c>
      <c r="I81" s="2" t="s">
        <v>23</v>
      </c>
      <c r="J81" s="2" t="s">
        <v>14</v>
      </c>
      <c r="K81" s="2" t="s">
        <v>28</v>
      </c>
      <c r="L81" s="19" t="s">
        <v>12</v>
      </c>
      <c r="M81" s="2">
        <v>8</v>
      </c>
      <c r="N81" s="15" t="s">
        <v>12</v>
      </c>
      <c r="O81" s="13">
        <v>4.8</v>
      </c>
      <c r="P81" s="3">
        <v>54</v>
      </c>
      <c r="Q81" s="3">
        <v>137</v>
      </c>
      <c r="R81" s="19" t="s">
        <v>71</v>
      </c>
      <c r="S81" s="19" t="s">
        <v>108</v>
      </c>
      <c r="T81" s="2" t="s">
        <v>231</v>
      </c>
      <c r="U81" s="3">
        <f t="shared" si="6"/>
        <v>38.4</v>
      </c>
      <c r="V81" s="3">
        <f t="shared" si="7"/>
        <v>432</v>
      </c>
      <c r="W81" s="3">
        <f t="shared" si="8"/>
        <v>1096</v>
      </c>
    </row>
    <row r="82" spans="1:23" ht="150" customHeight="1">
      <c r="A82" s="2" t="s">
        <v>19</v>
      </c>
      <c r="B82" s="2" t="s">
        <v>7</v>
      </c>
      <c r="C82" s="2" t="s">
        <v>8</v>
      </c>
      <c r="D82" s="2" t="s">
        <v>36</v>
      </c>
      <c r="E82" s="6" t="s">
        <v>48</v>
      </c>
      <c r="F82" s="2" t="s">
        <v>232</v>
      </c>
      <c r="G82" s="10" t="s">
        <v>233</v>
      </c>
      <c r="H82" s="19" t="s">
        <v>12</v>
      </c>
      <c r="I82" s="2" t="s">
        <v>23</v>
      </c>
      <c r="J82" s="2" t="s">
        <v>214</v>
      </c>
      <c r="K82" s="2" t="s">
        <v>28</v>
      </c>
      <c r="L82" s="19">
        <f xml:space="preserve"> SUM(M82:M83)</f>
        <v>15</v>
      </c>
      <c r="M82" s="2">
        <v>1</v>
      </c>
      <c r="N82" s="15" t="s">
        <v>12</v>
      </c>
      <c r="O82" s="13">
        <v>4.8</v>
      </c>
      <c r="P82" s="3">
        <v>72</v>
      </c>
      <c r="Q82" s="3">
        <v>182</v>
      </c>
      <c r="R82" s="19" t="s">
        <v>25</v>
      </c>
      <c r="S82" s="19" t="s">
        <v>234</v>
      </c>
      <c r="T82" s="2" t="s">
        <v>235</v>
      </c>
      <c r="U82" s="3">
        <f t="shared" si="6"/>
        <v>4.8</v>
      </c>
      <c r="V82" s="3">
        <f t="shared" si="7"/>
        <v>72</v>
      </c>
      <c r="W82" s="3">
        <f t="shared" si="8"/>
        <v>182</v>
      </c>
    </row>
    <row r="83" spans="1:23" ht="15.75">
      <c r="A83" s="2" t="s">
        <v>19</v>
      </c>
      <c r="B83" s="2" t="s">
        <v>7</v>
      </c>
      <c r="C83" s="2" t="s">
        <v>8</v>
      </c>
      <c r="D83" s="2" t="s">
        <v>36</v>
      </c>
      <c r="E83" s="6" t="s">
        <v>48</v>
      </c>
      <c r="F83" s="2" t="s">
        <v>232</v>
      </c>
      <c r="G83" s="10" t="s">
        <v>233</v>
      </c>
      <c r="H83" s="19" t="s">
        <v>12</v>
      </c>
      <c r="I83" s="2" t="s">
        <v>23</v>
      </c>
      <c r="J83" s="2" t="s">
        <v>214</v>
      </c>
      <c r="K83" s="2" t="s">
        <v>15</v>
      </c>
      <c r="L83" s="19" t="s">
        <v>12</v>
      </c>
      <c r="M83" s="2">
        <v>14</v>
      </c>
      <c r="N83" s="15" t="s">
        <v>12</v>
      </c>
      <c r="O83" s="13">
        <v>4.8</v>
      </c>
      <c r="P83" s="3">
        <v>72</v>
      </c>
      <c r="Q83" s="3">
        <v>182</v>
      </c>
      <c r="R83" s="19" t="s">
        <v>25</v>
      </c>
      <c r="S83" s="19" t="s">
        <v>234</v>
      </c>
      <c r="T83" s="2" t="s">
        <v>236</v>
      </c>
      <c r="U83" s="3">
        <f t="shared" si="6"/>
        <v>67.2</v>
      </c>
      <c r="V83" s="3">
        <f t="shared" si="7"/>
        <v>1008</v>
      </c>
      <c r="W83" s="3">
        <f t="shared" si="8"/>
        <v>2548</v>
      </c>
    </row>
    <row r="84" spans="1:23" ht="150" customHeight="1">
      <c r="A84" s="2" t="s">
        <v>19</v>
      </c>
      <c r="B84" s="2" t="s">
        <v>7</v>
      </c>
      <c r="C84" s="2" t="s">
        <v>8</v>
      </c>
      <c r="D84" s="2" t="s">
        <v>36</v>
      </c>
      <c r="E84" s="6" t="s">
        <v>48</v>
      </c>
      <c r="F84" s="2" t="s">
        <v>237</v>
      </c>
      <c r="G84" s="10" t="s">
        <v>238</v>
      </c>
      <c r="H84" s="19" t="s">
        <v>12</v>
      </c>
      <c r="I84" s="2" t="s">
        <v>13</v>
      </c>
      <c r="J84" s="2" t="s">
        <v>189</v>
      </c>
      <c r="K84" s="2" t="s">
        <v>28</v>
      </c>
      <c r="L84" s="19">
        <f xml:space="preserve"> SUM(M84)</f>
        <v>1</v>
      </c>
      <c r="M84" s="2">
        <v>1</v>
      </c>
      <c r="N84" s="15" t="s">
        <v>12</v>
      </c>
      <c r="O84" s="13">
        <v>4.8</v>
      </c>
      <c r="P84" s="3">
        <v>44</v>
      </c>
      <c r="Q84" s="3">
        <v>112</v>
      </c>
      <c r="R84" s="19" t="s">
        <v>25</v>
      </c>
      <c r="S84" s="19" t="s">
        <v>239</v>
      </c>
      <c r="T84" s="2" t="s">
        <v>240</v>
      </c>
      <c r="U84" s="3">
        <f t="shared" si="6"/>
        <v>4.8</v>
      </c>
      <c r="V84" s="3">
        <f t="shared" si="7"/>
        <v>44</v>
      </c>
      <c r="W84" s="3">
        <f t="shared" si="8"/>
        <v>112</v>
      </c>
    </row>
    <row r="85" spans="1:23" ht="150" customHeight="1">
      <c r="A85" s="2" t="s">
        <v>19</v>
      </c>
      <c r="B85" s="2" t="s">
        <v>7</v>
      </c>
      <c r="C85" s="2" t="s">
        <v>8</v>
      </c>
      <c r="D85" s="2" t="s">
        <v>36</v>
      </c>
      <c r="E85" s="6" t="s">
        <v>48</v>
      </c>
      <c r="F85" s="2" t="s">
        <v>241</v>
      </c>
      <c r="G85" s="10" t="s">
        <v>242</v>
      </c>
      <c r="H85" s="19" t="s">
        <v>12</v>
      </c>
      <c r="I85" s="2" t="s">
        <v>23</v>
      </c>
      <c r="J85" s="2" t="s">
        <v>83</v>
      </c>
      <c r="K85" s="2" t="s">
        <v>119</v>
      </c>
      <c r="L85" s="19">
        <f xml:space="preserve"> SUM(M85)</f>
        <v>1</v>
      </c>
      <c r="M85" s="2">
        <v>1</v>
      </c>
      <c r="N85" s="15" t="s">
        <v>12</v>
      </c>
      <c r="O85" s="13">
        <v>4.8</v>
      </c>
      <c r="P85" s="3">
        <v>20</v>
      </c>
      <c r="Q85" s="3">
        <v>49</v>
      </c>
      <c r="R85" s="19" t="s">
        <v>243</v>
      </c>
      <c r="S85" s="19" t="s">
        <v>244</v>
      </c>
      <c r="T85" s="2" t="s">
        <v>245</v>
      </c>
      <c r="U85" s="3">
        <f t="shared" si="6"/>
        <v>4.8</v>
      </c>
      <c r="V85" s="3">
        <f t="shared" si="7"/>
        <v>20</v>
      </c>
      <c r="W85" s="3">
        <f t="shared" si="8"/>
        <v>49</v>
      </c>
    </row>
    <row r="86" spans="1:23" ht="150" customHeight="1">
      <c r="A86" s="2" t="s">
        <v>19</v>
      </c>
      <c r="B86" s="2" t="s">
        <v>7</v>
      </c>
      <c r="C86" s="2" t="s">
        <v>8</v>
      </c>
      <c r="D86" s="2" t="s">
        <v>36</v>
      </c>
      <c r="E86" s="6" t="s">
        <v>48</v>
      </c>
      <c r="F86" s="2" t="s">
        <v>246</v>
      </c>
      <c r="G86" s="10" t="s">
        <v>247</v>
      </c>
      <c r="H86" s="19" t="s">
        <v>12</v>
      </c>
      <c r="I86" s="2" t="s">
        <v>13</v>
      </c>
      <c r="J86" s="2" t="s">
        <v>83</v>
      </c>
      <c r="K86" s="2" t="s">
        <v>15</v>
      </c>
      <c r="L86" s="19">
        <f xml:space="preserve"> SUM(M86:M87)</f>
        <v>5</v>
      </c>
      <c r="M86" s="2">
        <v>2</v>
      </c>
      <c r="N86" s="15" t="s">
        <v>12</v>
      </c>
      <c r="O86" s="13">
        <v>4.8</v>
      </c>
      <c r="P86" s="3">
        <v>68</v>
      </c>
      <c r="Q86" s="3">
        <v>170</v>
      </c>
      <c r="R86" s="19" t="s">
        <v>25</v>
      </c>
      <c r="S86" s="19" t="s">
        <v>134</v>
      </c>
      <c r="T86" s="2" t="s">
        <v>248</v>
      </c>
      <c r="U86" s="3">
        <f t="shared" si="6"/>
        <v>9.6</v>
      </c>
      <c r="V86" s="3">
        <f t="shared" si="7"/>
        <v>136</v>
      </c>
      <c r="W86" s="3">
        <f t="shared" si="8"/>
        <v>340</v>
      </c>
    </row>
    <row r="87" spans="1:23" ht="15.75">
      <c r="A87" s="2" t="s">
        <v>19</v>
      </c>
      <c r="B87" s="2" t="s">
        <v>7</v>
      </c>
      <c r="C87" s="2" t="s">
        <v>8</v>
      </c>
      <c r="D87" s="2" t="s">
        <v>36</v>
      </c>
      <c r="E87" s="6" t="s">
        <v>48</v>
      </c>
      <c r="F87" s="2" t="s">
        <v>246</v>
      </c>
      <c r="G87" s="10" t="s">
        <v>247</v>
      </c>
      <c r="H87" s="19" t="s">
        <v>12</v>
      </c>
      <c r="I87" s="2" t="s">
        <v>13</v>
      </c>
      <c r="J87" s="2" t="s">
        <v>83</v>
      </c>
      <c r="K87" s="2" t="s">
        <v>28</v>
      </c>
      <c r="L87" s="19" t="s">
        <v>12</v>
      </c>
      <c r="M87" s="2">
        <v>3</v>
      </c>
      <c r="N87" s="15" t="s">
        <v>12</v>
      </c>
      <c r="O87" s="13">
        <v>4.8</v>
      </c>
      <c r="P87" s="3">
        <v>68</v>
      </c>
      <c r="Q87" s="3">
        <v>170</v>
      </c>
      <c r="R87" s="19" t="s">
        <v>25</v>
      </c>
      <c r="S87" s="19" t="s">
        <v>134</v>
      </c>
      <c r="T87" s="2" t="s">
        <v>249</v>
      </c>
      <c r="U87" s="3">
        <f t="shared" si="6"/>
        <v>14.399999999999999</v>
      </c>
      <c r="V87" s="3">
        <f t="shared" si="7"/>
        <v>204</v>
      </c>
      <c r="W87" s="3">
        <f t="shared" si="8"/>
        <v>510</v>
      </c>
    </row>
    <row r="88" spans="1:23" ht="150" customHeight="1">
      <c r="A88" s="2" t="s">
        <v>19</v>
      </c>
      <c r="B88" s="2" t="s">
        <v>7</v>
      </c>
      <c r="C88" s="2" t="s">
        <v>8</v>
      </c>
      <c r="D88" s="2" t="s">
        <v>36</v>
      </c>
      <c r="E88" s="6" t="s">
        <v>48</v>
      </c>
      <c r="F88" s="2" t="s">
        <v>250</v>
      </c>
      <c r="G88" s="10" t="s">
        <v>251</v>
      </c>
      <c r="H88" s="19" t="s">
        <v>12</v>
      </c>
      <c r="I88" s="2" t="s">
        <v>13</v>
      </c>
      <c r="J88" s="2" t="s">
        <v>66</v>
      </c>
      <c r="K88" s="2" t="s">
        <v>74</v>
      </c>
      <c r="L88" s="19">
        <f xml:space="preserve"> SUM(M88:M90)</f>
        <v>27</v>
      </c>
      <c r="M88" s="2">
        <v>2</v>
      </c>
      <c r="N88" s="15" t="s">
        <v>12</v>
      </c>
      <c r="O88" s="13">
        <v>4.8</v>
      </c>
      <c r="P88" s="3">
        <v>56</v>
      </c>
      <c r="Q88" s="3">
        <v>141</v>
      </c>
      <c r="R88" s="19" t="s">
        <v>71</v>
      </c>
      <c r="S88" s="19" t="s">
        <v>252</v>
      </c>
      <c r="T88" s="2" t="s">
        <v>253</v>
      </c>
      <c r="U88" s="3">
        <f t="shared" si="6"/>
        <v>9.6</v>
      </c>
      <c r="V88" s="3">
        <f t="shared" si="7"/>
        <v>112</v>
      </c>
      <c r="W88" s="3">
        <f t="shared" si="8"/>
        <v>282</v>
      </c>
    </row>
    <row r="89" spans="1:23" ht="15.75">
      <c r="A89" s="2" t="s">
        <v>19</v>
      </c>
      <c r="B89" s="2" t="s">
        <v>7</v>
      </c>
      <c r="C89" s="2" t="s">
        <v>8</v>
      </c>
      <c r="D89" s="2" t="s">
        <v>36</v>
      </c>
      <c r="E89" s="6" t="s">
        <v>48</v>
      </c>
      <c r="F89" s="2" t="s">
        <v>250</v>
      </c>
      <c r="G89" s="10" t="s">
        <v>251</v>
      </c>
      <c r="H89" s="19" t="s">
        <v>12</v>
      </c>
      <c r="I89" s="2" t="s">
        <v>13</v>
      </c>
      <c r="J89" s="2" t="s">
        <v>66</v>
      </c>
      <c r="K89" s="2" t="s">
        <v>28</v>
      </c>
      <c r="L89" s="19" t="s">
        <v>12</v>
      </c>
      <c r="M89" s="2">
        <v>10</v>
      </c>
      <c r="N89" s="15" t="s">
        <v>12</v>
      </c>
      <c r="O89" s="13">
        <v>4.8</v>
      </c>
      <c r="P89" s="3">
        <v>56</v>
      </c>
      <c r="Q89" s="3">
        <v>141</v>
      </c>
      <c r="R89" s="19" t="s">
        <v>71</v>
      </c>
      <c r="S89" s="19" t="s">
        <v>252</v>
      </c>
      <c r="T89" s="2" t="s">
        <v>254</v>
      </c>
      <c r="U89" s="3">
        <f t="shared" si="6"/>
        <v>48</v>
      </c>
      <c r="V89" s="3">
        <f t="shared" si="7"/>
        <v>560</v>
      </c>
      <c r="W89" s="3">
        <f t="shared" si="8"/>
        <v>1410</v>
      </c>
    </row>
    <row r="90" spans="1:23" ht="15.75">
      <c r="A90" s="2" t="s">
        <v>19</v>
      </c>
      <c r="B90" s="2" t="s">
        <v>7</v>
      </c>
      <c r="C90" s="2" t="s">
        <v>8</v>
      </c>
      <c r="D90" s="2" t="s">
        <v>36</v>
      </c>
      <c r="E90" s="6" t="s">
        <v>48</v>
      </c>
      <c r="F90" s="2" t="s">
        <v>250</v>
      </c>
      <c r="G90" s="10" t="s">
        <v>251</v>
      </c>
      <c r="H90" s="19" t="s">
        <v>12</v>
      </c>
      <c r="I90" s="2" t="s">
        <v>13</v>
      </c>
      <c r="J90" s="2" t="s">
        <v>66</v>
      </c>
      <c r="K90" s="2" t="s">
        <v>15</v>
      </c>
      <c r="L90" s="19" t="s">
        <v>12</v>
      </c>
      <c r="M90" s="2">
        <v>15</v>
      </c>
      <c r="N90" s="15" t="s">
        <v>12</v>
      </c>
      <c r="O90" s="13">
        <v>4.8</v>
      </c>
      <c r="P90" s="3">
        <v>56</v>
      </c>
      <c r="Q90" s="3">
        <v>141</v>
      </c>
      <c r="R90" s="19" t="s">
        <v>71</v>
      </c>
      <c r="S90" s="19" t="s">
        <v>252</v>
      </c>
      <c r="T90" s="2" t="s">
        <v>255</v>
      </c>
      <c r="U90" s="3">
        <f t="shared" si="6"/>
        <v>72</v>
      </c>
      <c r="V90" s="3">
        <f t="shared" si="7"/>
        <v>840</v>
      </c>
      <c r="W90" s="3">
        <f t="shared" si="8"/>
        <v>2115</v>
      </c>
    </row>
    <row r="91" spans="1:23" ht="150" customHeight="1">
      <c r="A91" s="2" t="s">
        <v>19</v>
      </c>
      <c r="B91" s="2" t="s">
        <v>7</v>
      </c>
      <c r="C91" s="2" t="s">
        <v>8</v>
      </c>
      <c r="D91" s="2" t="s">
        <v>36</v>
      </c>
      <c r="E91" s="6" t="s">
        <v>48</v>
      </c>
      <c r="F91" s="2" t="s">
        <v>256</v>
      </c>
      <c r="G91" s="10" t="s">
        <v>257</v>
      </c>
      <c r="H91" s="19" t="s">
        <v>12</v>
      </c>
      <c r="I91" s="2" t="s">
        <v>23</v>
      </c>
      <c r="J91" s="2" t="s">
        <v>83</v>
      </c>
      <c r="K91" s="2" t="s">
        <v>28</v>
      </c>
      <c r="L91" s="19">
        <f xml:space="preserve"> SUM(M91)</f>
        <v>2</v>
      </c>
      <c r="M91" s="2">
        <v>2</v>
      </c>
      <c r="N91" s="15" t="s">
        <v>12</v>
      </c>
      <c r="O91" s="13">
        <v>4.8</v>
      </c>
      <c r="P91" s="3">
        <v>50</v>
      </c>
      <c r="Q91" s="3">
        <v>126</v>
      </c>
      <c r="R91" s="19" t="s">
        <v>71</v>
      </c>
      <c r="S91" s="19" t="s">
        <v>258</v>
      </c>
      <c r="T91" s="2" t="s">
        <v>259</v>
      </c>
      <c r="U91" s="3">
        <f t="shared" si="6"/>
        <v>9.6</v>
      </c>
      <c r="V91" s="3">
        <f t="shared" si="7"/>
        <v>100</v>
      </c>
      <c r="W91" s="3">
        <f t="shared" si="8"/>
        <v>252</v>
      </c>
    </row>
    <row r="92" spans="1:23" ht="150" customHeight="1">
      <c r="A92" s="2" t="s">
        <v>19</v>
      </c>
      <c r="B92" s="2" t="s">
        <v>7</v>
      </c>
      <c r="C92" s="2" t="s">
        <v>8</v>
      </c>
      <c r="D92" s="2" t="s">
        <v>36</v>
      </c>
      <c r="E92" s="6" t="s">
        <v>48</v>
      </c>
      <c r="F92" s="2" t="s">
        <v>260</v>
      </c>
      <c r="G92" s="10" t="s">
        <v>261</v>
      </c>
      <c r="H92" s="19" t="s">
        <v>12</v>
      </c>
      <c r="I92" s="2" t="s">
        <v>23</v>
      </c>
      <c r="J92" s="2" t="s">
        <v>66</v>
      </c>
      <c r="K92" s="2" t="s">
        <v>28</v>
      </c>
      <c r="L92" s="19">
        <f xml:space="preserve"> SUM(M92)</f>
        <v>2</v>
      </c>
      <c r="M92" s="2">
        <v>2</v>
      </c>
      <c r="N92" s="15" t="s">
        <v>12</v>
      </c>
      <c r="O92" s="13">
        <v>4.8</v>
      </c>
      <c r="P92" s="3">
        <v>43</v>
      </c>
      <c r="Q92" s="3">
        <v>108</v>
      </c>
      <c r="R92" s="19" t="s">
        <v>71</v>
      </c>
      <c r="S92" s="19" t="s">
        <v>262</v>
      </c>
      <c r="T92" s="2" t="s">
        <v>263</v>
      </c>
      <c r="U92" s="3">
        <f t="shared" si="6"/>
        <v>9.6</v>
      </c>
      <c r="V92" s="3">
        <f t="shared" si="7"/>
        <v>86</v>
      </c>
      <c r="W92" s="3">
        <f t="shared" si="8"/>
        <v>216</v>
      </c>
    </row>
    <row r="93" spans="1:23" ht="150" customHeight="1">
      <c r="A93" s="2" t="s">
        <v>19</v>
      </c>
      <c r="B93" s="2" t="s">
        <v>7</v>
      </c>
      <c r="C93" s="2" t="s">
        <v>8</v>
      </c>
      <c r="D93" s="2" t="s">
        <v>36</v>
      </c>
      <c r="E93" s="6" t="s">
        <v>48</v>
      </c>
      <c r="F93" s="2" t="s">
        <v>221</v>
      </c>
      <c r="G93" s="10" t="s">
        <v>264</v>
      </c>
      <c r="H93" s="19" t="s">
        <v>12</v>
      </c>
      <c r="I93" s="2" t="s">
        <v>23</v>
      </c>
      <c r="J93" s="2" t="s">
        <v>14</v>
      </c>
      <c r="K93" s="2" t="s">
        <v>28</v>
      </c>
      <c r="L93" s="19">
        <f xml:space="preserve"> SUM(M93)</f>
        <v>2</v>
      </c>
      <c r="M93" s="2">
        <v>2</v>
      </c>
      <c r="N93" s="15" t="s">
        <v>12</v>
      </c>
      <c r="O93" s="13">
        <v>4.8</v>
      </c>
      <c r="P93" s="3">
        <v>39</v>
      </c>
      <c r="Q93" s="3">
        <v>97</v>
      </c>
      <c r="R93" s="19" t="s">
        <v>71</v>
      </c>
      <c r="S93" s="19" t="s">
        <v>223</v>
      </c>
      <c r="T93" s="2" t="s">
        <v>265</v>
      </c>
      <c r="U93" s="3">
        <f t="shared" si="6"/>
        <v>9.6</v>
      </c>
      <c r="V93" s="3">
        <f t="shared" si="7"/>
        <v>78</v>
      </c>
      <c r="W93" s="3">
        <f t="shared" si="8"/>
        <v>194</v>
      </c>
    </row>
    <row r="94" spans="1:23" ht="150" customHeight="1">
      <c r="A94" s="2" t="s">
        <v>19</v>
      </c>
      <c r="B94" s="2" t="s">
        <v>7</v>
      </c>
      <c r="C94" s="2" t="s">
        <v>8</v>
      </c>
      <c r="D94" s="2" t="s">
        <v>36</v>
      </c>
      <c r="E94" s="6" t="s">
        <v>48</v>
      </c>
      <c r="F94" s="2" t="s">
        <v>266</v>
      </c>
      <c r="G94" s="10" t="s">
        <v>267</v>
      </c>
      <c r="H94" s="19" t="s">
        <v>12</v>
      </c>
      <c r="I94" s="2" t="s">
        <v>23</v>
      </c>
      <c r="J94" s="2" t="s">
        <v>66</v>
      </c>
      <c r="K94" s="2" t="s">
        <v>28</v>
      </c>
      <c r="L94" s="19">
        <f xml:space="preserve"> SUM(M94:M95)</f>
        <v>4</v>
      </c>
      <c r="M94" s="2">
        <v>2</v>
      </c>
      <c r="N94" s="15" t="s">
        <v>12</v>
      </c>
      <c r="O94" s="13">
        <v>4.8</v>
      </c>
      <c r="P94" s="3">
        <v>32</v>
      </c>
      <c r="Q94" s="3">
        <v>81</v>
      </c>
      <c r="R94" s="19" t="s">
        <v>268</v>
      </c>
      <c r="S94" s="19" t="s">
        <v>269</v>
      </c>
      <c r="T94" s="2" t="s">
        <v>270</v>
      </c>
      <c r="U94" s="3">
        <f t="shared" si="6"/>
        <v>9.6</v>
      </c>
      <c r="V94" s="3">
        <f t="shared" si="7"/>
        <v>64</v>
      </c>
      <c r="W94" s="3">
        <f t="shared" si="8"/>
        <v>162</v>
      </c>
    </row>
    <row r="95" spans="1:23" ht="15.75">
      <c r="A95" s="2" t="s">
        <v>19</v>
      </c>
      <c r="B95" s="2" t="s">
        <v>7</v>
      </c>
      <c r="C95" s="2" t="s">
        <v>8</v>
      </c>
      <c r="D95" s="2" t="s">
        <v>36</v>
      </c>
      <c r="E95" s="6" t="s">
        <v>48</v>
      </c>
      <c r="F95" s="2" t="s">
        <v>266</v>
      </c>
      <c r="G95" s="10" t="s">
        <v>267</v>
      </c>
      <c r="H95" s="19" t="s">
        <v>12</v>
      </c>
      <c r="I95" s="2" t="s">
        <v>23</v>
      </c>
      <c r="J95" s="2" t="s">
        <v>66</v>
      </c>
      <c r="K95" s="2" t="s">
        <v>15</v>
      </c>
      <c r="L95" s="19" t="s">
        <v>12</v>
      </c>
      <c r="M95" s="2">
        <v>2</v>
      </c>
      <c r="N95" s="15" t="s">
        <v>12</v>
      </c>
      <c r="O95" s="13">
        <v>4.8</v>
      </c>
      <c r="P95" s="3">
        <v>32</v>
      </c>
      <c r="Q95" s="3">
        <v>81</v>
      </c>
      <c r="R95" s="19" t="s">
        <v>268</v>
      </c>
      <c r="S95" s="19" t="s">
        <v>269</v>
      </c>
      <c r="T95" s="2" t="s">
        <v>271</v>
      </c>
      <c r="U95" s="3">
        <f t="shared" si="6"/>
        <v>9.6</v>
      </c>
      <c r="V95" s="3">
        <f t="shared" si="7"/>
        <v>64</v>
      </c>
      <c r="W95" s="3">
        <f t="shared" si="8"/>
        <v>162</v>
      </c>
    </row>
    <row r="96" spans="1:23" ht="150" customHeight="1">
      <c r="A96" s="2" t="s">
        <v>19</v>
      </c>
      <c r="B96" s="2" t="s">
        <v>7</v>
      </c>
      <c r="C96" s="2" t="s">
        <v>8</v>
      </c>
      <c r="D96" s="2" t="s">
        <v>36</v>
      </c>
      <c r="E96" s="6" t="s">
        <v>48</v>
      </c>
      <c r="F96" s="2" t="s">
        <v>272</v>
      </c>
      <c r="G96" s="10" t="s">
        <v>273</v>
      </c>
      <c r="H96" s="19" t="s">
        <v>12</v>
      </c>
      <c r="I96" s="2" t="s">
        <v>23</v>
      </c>
      <c r="J96" s="2" t="s">
        <v>66</v>
      </c>
      <c r="K96" s="2" t="s">
        <v>28</v>
      </c>
      <c r="L96" s="19">
        <f xml:space="preserve"> SUM(M96:M97)</f>
        <v>4</v>
      </c>
      <c r="M96" s="2">
        <v>2</v>
      </c>
      <c r="N96" s="15" t="s">
        <v>12</v>
      </c>
      <c r="O96" s="13">
        <v>4.8</v>
      </c>
      <c r="P96" s="3">
        <v>39</v>
      </c>
      <c r="Q96" s="3">
        <v>97</v>
      </c>
      <c r="R96" s="19" t="s">
        <v>25</v>
      </c>
      <c r="S96" s="19" t="s">
        <v>274</v>
      </c>
      <c r="T96" s="2" t="s">
        <v>275</v>
      </c>
      <c r="U96" s="3">
        <f t="shared" si="6"/>
        <v>9.6</v>
      </c>
      <c r="V96" s="3">
        <f t="shared" si="7"/>
        <v>78</v>
      </c>
      <c r="W96" s="3">
        <f t="shared" si="8"/>
        <v>194</v>
      </c>
    </row>
    <row r="97" spans="1:23" ht="15.75">
      <c r="A97" s="2" t="s">
        <v>19</v>
      </c>
      <c r="B97" s="2" t="s">
        <v>7</v>
      </c>
      <c r="C97" s="2" t="s">
        <v>8</v>
      </c>
      <c r="D97" s="2" t="s">
        <v>36</v>
      </c>
      <c r="E97" s="6" t="s">
        <v>48</v>
      </c>
      <c r="F97" s="2" t="s">
        <v>272</v>
      </c>
      <c r="G97" s="10" t="s">
        <v>273</v>
      </c>
      <c r="H97" s="19" t="s">
        <v>12</v>
      </c>
      <c r="I97" s="2" t="s">
        <v>23</v>
      </c>
      <c r="J97" s="2" t="s">
        <v>66</v>
      </c>
      <c r="K97" s="2" t="s">
        <v>15</v>
      </c>
      <c r="L97" s="19" t="s">
        <v>12</v>
      </c>
      <c r="M97" s="2">
        <v>2</v>
      </c>
      <c r="N97" s="15" t="s">
        <v>12</v>
      </c>
      <c r="O97" s="13">
        <v>4.8</v>
      </c>
      <c r="P97" s="3">
        <v>39</v>
      </c>
      <c r="Q97" s="3">
        <v>97</v>
      </c>
      <c r="R97" s="19" t="s">
        <v>25</v>
      </c>
      <c r="S97" s="19" t="s">
        <v>274</v>
      </c>
      <c r="T97" s="2" t="s">
        <v>276</v>
      </c>
      <c r="U97" s="3">
        <f t="shared" si="6"/>
        <v>9.6</v>
      </c>
      <c r="V97" s="3">
        <f t="shared" si="7"/>
        <v>78</v>
      </c>
      <c r="W97" s="3">
        <f t="shared" si="8"/>
        <v>194</v>
      </c>
    </row>
    <row r="98" spans="1:23" ht="150" customHeight="1">
      <c r="A98" s="2" t="s">
        <v>19</v>
      </c>
      <c r="B98" s="2" t="s">
        <v>7</v>
      </c>
      <c r="C98" s="2" t="s">
        <v>8</v>
      </c>
      <c r="D98" s="2" t="s">
        <v>36</v>
      </c>
      <c r="E98" s="6" t="s">
        <v>48</v>
      </c>
      <c r="F98" s="2" t="s">
        <v>277</v>
      </c>
      <c r="G98" s="10" t="s">
        <v>278</v>
      </c>
      <c r="H98" s="19" t="s">
        <v>12</v>
      </c>
      <c r="I98" s="2" t="s">
        <v>70</v>
      </c>
      <c r="J98" s="2" t="s">
        <v>279</v>
      </c>
      <c r="K98" s="2" t="s">
        <v>28</v>
      </c>
      <c r="L98" s="19">
        <f xml:space="preserve"> SUM(M98:M99)</f>
        <v>4</v>
      </c>
      <c r="M98" s="2">
        <v>2</v>
      </c>
      <c r="N98" s="15" t="s">
        <v>12</v>
      </c>
      <c r="O98" s="13">
        <v>4.8</v>
      </c>
      <c r="P98" s="3">
        <v>42</v>
      </c>
      <c r="Q98" s="3">
        <v>106</v>
      </c>
      <c r="R98" s="19" t="s">
        <v>25</v>
      </c>
      <c r="S98" s="19" t="s">
        <v>280</v>
      </c>
      <c r="T98" s="2" t="s">
        <v>281</v>
      </c>
      <c r="U98" s="3">
        <f t="shared" si="6"/>
        <v>9.6</v>
      </c>
      <c r="V98" s="3">
        <f t="shared" si="7"/>
        <v>84</v>
      </c>
      <c r="W98" s="3">
        <f t="shared" si="8"/>
        <v>212</v>
      </c>
    </row>
    <row r="99" spans="1:23" ht="15.75">
      <c r="A99" s="2" t="s">
        <v>19</v>
      </c>
      <c r="B99" s="2" t="s">
        <v>7</v>
      </c>
      <c r="C99" s="2" t="s">
        <v>8</v>
      </c>
      <c r="D99" s="2" t="s">
        <v>36</v>
      </c>
      <c r="E99" s="6" t="s">
        <v>48</v>
      </c>
      <c r="F99" s="2" t="s">
        <v>277</v>
      </c>
      <c r="G99" s="10" t="s">
        <v>278</v>
      </c>
      <c r="H99" s="19" t="s">
        <v>12</v>
      </c>
      <c r="I99" s="2" t="s">
        <v>70</v>
      </c>
      <c r="J99" s="2" t="s">
        <v>279</v>
      </c>
      <c r="K99" s="2" t="s">
        <v>15</v>
      </c>
      <c r="L99" s="19" t="s">
        <v>12</v>
      </c>
      <c r="M99" s="2">
        <v>2</v>
      </c>
      <c r="N99" s="15" t="s">
        <v>12</v>
      </c>
      <c r="O99" s="13">
        <v>4.8</v>
      </c>
      <c r="P99" s="3">
        <v>42</v>
      </c>
      <c r="Q99" s="3">
        <v>106</v>
      </c>
      <c r="R99" s="19" t="s">
        <v>25</v>
      </c>
      <c r="S99" s="19" t="s">
        <v>280</v>
      </c>
      <c r="T99" s="2" t="s">
        <v>282</v>
      </c>
      <c r="U99" s="3">
        <f t="shared" si="6"/>
        <v>9.6</v>
      </c>
      <c r="V99" s="3">
        <f t="shared" si="7"/>
        <v>84</v>
      </c>
      <c r="W99" s="3">
        <f t="shared" si="8"/>
        <v>212</v>
      </c>
    </row>
    <row r="100" spans="1:23" ht="150" customHeight="1">
      <c r="A100" s="2" t="s">
        <v>19</v>
      </c>
      <c r="B100" s="2" t="s">
        <v>7</v>
      </c>
      <c r="C100" s="2" t="s">
        <v>8</v>
      </c>
      <c r="D100" s="2" t="s">
        <v>36</v>
      </c>
      <c r="E100" s="6" t="s">
        <v>48</v>
      </c>
      <c r="F100" s="2" t="s">
        <v>283</v>
      </c>
      <c r="G100" s="10" t="s">
        <v>284</v>
      </c>
      <c r="H100" s="19" t="s">
        <v>12</v>
      </c>
      <c r="I100" s="2" t="s">
        <v>13</v>
      </c>
      <c r="J100" s="2" t="s">
        <v>83</v>
      </c>
      <c r="K100" s="2" t="s">
        <v>28</v>
      </c>
      <c r="L100" s="19">
        <f xml:space="preserve"> SUM(M100:M101)</f>
        <v>7</v>
      </c>
      <c r="M100" s="2">
        <v>3</v>
      </c>
      <c r="N100" s="15" t="s">
        <v>12</v>
      </c>
      <c r="O100" s="13">
        <v>4.8</v>
      </c>
      <c r="P100" s="3">
        <v>68</v>
      </c>
      <c r="Q100" s="3">
        <v>170</v>
      </c>
      <c r="R100" s="19" t="s">
        <v>25</v>
      </c>
      <c r="S100" s="19" t="s">
        <v>63</v>
      </c>
      <c r="T100" s="2" t="s">
        <v>285</v>
      </c>
      <c r="U100" s="3">
        <f t="shared" si="6"/>
        <v>14.399999999999999</v>
      </c>
      <c r="V100" s="3">
        <f t="shared" si="7"/>
        <v>204</v>
      </c>
      <c r="W100" s="3">
        <f t="shared" si="8"/>
        <v>510</v>
      </c>
    </row>
    <row r="101" spans="1:23" ht="15.75">
      <c r="A101" s="2" t="s">
        <v>19</v>
      </c>
      <c r="B101" s="2" t="s">
        <v>7</v>
      </c>
      <c r="C101" s="2" t="s">
        <v>8</v>
      </c>
      <c r="D101" s="2" t="s">
        <v>36</v>
      </c>
      <c r="E101" s="6" t="s">
        <v>48</v>
      </c>
      <c r="F101" s="2" t="s">
        <v>283</v>
      </c>
      <c r="G101" s="10" t="s">
        <v>284</v>
      </c>
      <c r="H101" s="19" t="s">
        <v>12</v>
      </c>
      <c r="I101" s="2" t="s">
        <v>13</v>
      </c>
      <c r="J101" s="2" t="s">
        <v>83</v>
      </c>
      <c r="K101" s="2" t="s">
        <v>15</v>
      </c>
      <c r="L101" s="19" t="s">
        <v>12</v>
      </c>
      <c r="M101" s="2">
        <v>4</v>
      </c>
      <c r="N101" s="15" t="s">
        <v>12</v>
      </c>
      <c r="O101" s="13">
        <v>4.8</v>
      </c>
      <c r="P101" s="3">
        <v>68</v>
      </c>
      <c r="Q101" s="3">
        <v>170</v>
      </c>
      <c r="R101" s="19" t="s">
        <v>25</v>
      </c>
      <c r="S101" s="19" t="s">
        <v>63</v>
      </c>
      <c r="T101" s="2" t="s">
        <v>286</v>
      </c>
      <c r="U101" s="3">
        <f t="shared" si="6"/>
        <v>19.2</v>
      </c>
      <c r="V101" s="3">
        <f t="shared" si="7"/>
        <v>272</v>
      </c>
      <c r="W101" s="3">
        <f t="shared" si="8"/>
        <v>680</v>
      </c>
    </row>
    <row r="102" spans="1:23" ht="150" customHeight="1">
      <c r="A102" s="2" t="s">
        <v>19</v>
      </c>
      <c r="B102" s="2" t="s">
        <v>7</v>
      </c>
      <c r="C102" s="2" t="s">
        <v>8</v>
      </c>
      <c r="D102" s="2" t="s">
        <v>36</v>
      </c>
      <c r="E102" s="6" t="s">
        <v>48</v>
      </c>
      <c r="F102" s="2" t="s">
        <v>287</v>
      </c>
      <c r="G102" s="10" t="s">
        <v>288</v>
      </c>
      <c r="H102" s="19" t="s">
        <v>12</v>
      </c>
      <c r="I102" s="2" t="s">
        <v>13</v>
      </c>
      <c r="J102" s="2" t="s">
        <v>279</v>
      </c>
      <c r="K102" s="2" t="s">
        <v>15</v>
      </c>
      <c r="L102" s="19">
        <f xml:space="preserve"> SUM(M102:M103)</f>
        <v>8</v>
      </c>
      <c r="M102" s="2">
        <v>3</v>
      </c>
      <c r="N102" s="15" t="s">
        <v>12</v>
      </c>
      <c r="O102" s="13">
        <v>4.8</v>
      </c>
      <c r="P102" s="3">
        <v>47</v>
      </c>
      <c r="Q102" s="3">
        <v>119</v>
      </c>
      <c r="R102" s="19" t="s">
        <v>25</v>
      </c>
      <c r="S102" s="19" t="s">
        <v>134</v>
      </c>
      <c r="T102" s="2" t="s">
        <v>289</v>
      </c>
      <c r="U102" s="3">
        <f t="shared" ref="U102:U133" si="9" xml:space="preserve"> O102*M102</f>
        <v>14.399999999999999</v>
      </c>
      <c r="V102" s="3">
        <f t="shared" ref="V102:V133" si="10" xml:space="preserve"> P102*M102</f>
        <v>141</v>
      </c>
      <c r="W102" s="3">
        <f t="shared" ref="W102:W133" si="11" xml:space="preserve"> Q102*M102</f>
        <v>357</v>
      </c>
    </row>
    <row r="103" spans="1:23" ht="15.75">
      <c r="A103" s="2" t="s">
        <v>19</v>
      </c>
      <c r="B103" s="2" t="s">
        <v>7</v>
      </c>
      <c r="C103" s="2" t="s">
        <v>8</v>
      </c>
      <c r="D103" s="2" t="s">
        <v>36</v>
      </c>
      <c r="E103" s="6" t="s">
        <v>48</v>
      </c>
      <c r="F103" s="2" t="s">
        <v>287</v>
      </c>
      <c r="G103" s="10" t="s">
        <v>288</v>
      </c>
      <c r="H103" s="19" t="s">
        <v>12</v>
      </c>
      <c r="I103" s="2" t="s">
        <v>13</v>
      </c>
      <c r="J103" s="2" t="s">
        <v>279</v>
      </c>
      <c r="K103" s="2" t="s">
        <v>28</v>
      </c>
      <c r="L103" s="19" t="s">
        <v>12</v>
      </c>
      <c r="M103" s="2">
        <v>5</v>
      </c>
      <c r="N103" s="15" t="s">
        <v>12</v>
      </c>
      <c r="O103" s="13">
        <v>4.8</v>
      </c>
      <c r="P103" s="3">
        <v>47</v>
      </c>
      <c r="Q103" s="3">
        <v>119</v>
      </c>
      <c r="R103" s="19" t="s">
        <v>25</v>
      </c>
      <c r="S103" s="19" t="s">
        <v>134</v>
      </c>
      <c r="T103" s="2" t="s">
        <v>290</v>
      </c>
      <c r="U103" s="3">
        <f t="shared" si="9"/>
        <v>24</v>
      </c>
      <c r="V103" s="3">
        <f t="shared" si="10"/>
        <v>235</v>
      </c>
      <c r="W103" s="3">
        <f t="shared" si="11"/>
        <v>595</v>
      </c>
    </row>
    <row r="104" spans="1:23" ht="150" customHeight="1">
      <c r="A104" s="2" t="s">
        <v>19</v>
      </c>
      <c r="B104" s="2" t="s">
        <v>7</v>
      </c>
      <c r="C104" s="2" t="s">
        <v>8</v>
      </c>
      <c r="D104" s="2" t="s">
        <v>36</v>
      </c>
      <c r="E104" s="6" t="s">
        <v>48</v>
      </c>
      <c r="F104" s="2" t="s">
        <v>221</v>
      </c>
      <c r="G104" s="10" t="s">
        <v>291</v>
      </c>
      <c r="H104" s="19" t="s">
        <v>12</v>
      </c>
      <c r="I104" s="2" t="s">
        <v>23</v>
      </c>
      <c r="J104" s="2" t="s">
        <v>66</v>
      </c>
      <c r="K104" s="2" t="s">
        <v>28</v>
      </c>
      <c r="L104" s="19">
        <f xml:space="preserve"> SUM(M104)</f>
        <v>3</v>
      </c>
      <c r="M104" s="2">
        <v>3</v>
      </c>
      <c r="N104" s="15" t="s">
        <v>12</v>
      </c>
      <c r="O104" s="13">
        <v>4.8</v>
      </c>
      <c r="P104" s="3">
        <v>39</v>
      </c>
      <c r="Q104" s="3">
        <v>97</v>
      </c>
      <c r="R104" s="19" t="s">
        <v>71</v>
      </c>
      <c r="S104" s="19" t="s">
        <v>223</v>
      </c>
      <c r="T104" s="2" t="s">
        <v>292</v>
      </c>
      <c r="U104" s="3">
        <f t="shared" si="9"/>
        <v>14.399999999999999</v>
      </c>
      <c r="V104" s="3">
        <f t="shared" si="10"/>
        <v>117</v>
      </c>
      <c r="W104" s="3">
        <f t="shared" si="11"/>
        <v>291</v>
      </c>
    </row>
    <row r="105" spans="1:23" ht="150" customHeight="1">
      <c r="A105" s="2" t="s">
        <v>19</v>
      </c>
      <c r="B105" s="2" t="s">
        <v>7</v>
      </c>
      <c r="C105" s="2" t="s">
        <v>8</v>
      </c>
      <c r="D105" s="2" t="s">
        <v>293</v>
      </c>
      <c r="E105" s="6" t="s">
        <v>48</v>
      </c>
      <c r="F105" s="2" t="s">
        <v>294</v>
      </c>
      <c r="G105" s="10" t="s">
        <v>295</v>
      </c>
      <c r="H105" s="19" t="s">
        <v>12</v>
      </c>
      <c r="I105" s="2" t="s">
        <v>23</v>
      </c>
      <c r="J105" s="2" t="s">
        <v>24</v>
      </c>
      <c r="K105" s="2" t="s">
        <v>28</v>
      </c>
      <c r="L105" s="19">
        <f xml:space="preserve"> SUM(M105:M106)</f>
        <v>27</v>
      </c>
      <c r="M105" s="2">
        <v>4</v>
      </c>
      <c r="N105" s="15" t="s">
        <v>12</v>
      </c>
      <c r="O105" s="13">
        <v>4.8</v>
      </c>
      <c r="P105" s="3">
        <v>53</v>
      </c>
      <c r="Q105" s="3">
        <v>134</v>
      </c>
      <c r="R105" s="19" t="s">
        <v>25</v>
      </c>
      <c r="S105" s="19" t="s">
        <v>296</v>
      </c>
      <c r="T105" s="2" t="s">
        <v>297</v>
      </c>
      <c r="U105" s="3">
        <f t="shared" si="9"/>
        <v>19.2</v>
      </c>
      <c r="V105" s="3">
        <f t="shared" si="10"/>
        <v>212</v>
      </c>
      <c r="W105" s="3">
        <f t="shared" si="11"/>
        <v>536</v>
      </c>
    </row>
    <row r="106" spans="1:23" ht="15.75">
      <c r="A106" s="2" t="s">
        <v>19</v>
      </c>
      <c r="B106" s="2" t="s">
        <v>7</v>
      </c>
      <c r="C106" s="2" t="s">
        <v>8</v>
      </c>
      <c r="D106" s="2" t="s">
        <v>293</v>
      </c>
      <c r="E106" s="6" t="s">
        <v>48</v>
      </c>
      <c r="F106" s="2" t="s">
        <v>294</v>
      </c>
      <c r="G106" s="10" t="s">
        <v>295</v>
      </c>
      <c r="H106" s="19" t="s">
        <v>12</v>
      </c>
      <c r="I106" s="2" t="s">
        <v>23</v>
      </c>
      <c r="J106" s="2" t="s">
        <v>24</v>
      </c>
      <c r="K106" s="2" t="s">
        <v>15</v>
      </c>
      <c r="L106" s="19" t="s">
        <v>12</v>
      </c>
      <c r="M106" s="2">
        <v>23</v>
      </c>
      <c r="N106" s="15" t="s">
        <v>12</v>
      </c>
      <c r="O106" s="13">
        <v>4.8</v>
      </c>
      <c r="P106" s="3">
        <v>53</v>
      </c>
      <c r="Q106" s="3">
        <v>134</v>
      </c>
      <c r="R106" s="19" t="s">
        <v>25</v>
      </c>
      <c r="S106" s="19" t="s">
        <v>296</v>
      </c>
      <c r="T106" s="2" t="s">
        <v>298</v>
      </c>
      <c r="U106" s="3">
        <f t="shared" si="9"/>
        <v>110.39999999999999</v>
      </c>
      <c r="V106" s="3">
        <f t="shared" si="10"/>
        <v>1219</v>
      </c>
      <c r="W106" s="3">
        <f t="shared" si="11"/>
        <v>3082</v>
      </c>
    </row>
    <row r="107" spans="1:23" ht="150" customHeight="1">
      <c r="A107" s="2" t="s">
        <v>148</v>
      </c>
      <c r="B107" s="2" t="s">
        <v>7</v>
      </c>
      <c r="C107" s="2" t="s">
        <v>8</v>
      </c>
      <c r="D107" s="2" t="s">
        <v>36</v>
      </c>
      <c r="E107" s="6" t="s">
        <v>48</v>
      </c>
      <c r="F107" s="2" t="s">
        <v>299</v>
      </c>
      <c r="G107" s="10" t="s">
        <v>300</v>
      </c>
      <c r="H107" s="19" t="s">
        <v>12</v>
      </c>
      <c r="I107" s="2" t="s">
        <v>23</v>
      </c>
      <c r="J107" s="2" t="s">
        <v>14</v>
      </c>
      <c r="K107" s="2" t="s">
        <v>119</v>
      </c>
      <c r="L107" s="19">
        <f xml:space="preserve"> SUM(M107:M109)</f>
        <v>14</v>
      </c>
      <c r="M107" s="2">
        <v>4</v>
      </c>
      <c r="N107" s="15" t="s">
        <v>12</v>
      </c>
      <c r="O107" s="13">
        <v>4.8</v>
      </c>
      <c r="P107" s="3">
        <v>44</v>
      </c>
      <c r="Q107" s="3">
        <v>112</v>
      </c>
      <c r="R107" s="19" t="s">
        <v>25</v>
      </c>
      <c r="S107" s="19" t="s">
        <v>301</v>
      </c>
      <c r="T107" s="2" t="s">
        <v>302</v>
      </c>
      <c r="U107" s="3">
        <f t="shared" si="9"/>
        <v>19.2</v>
      </c>
      <c r="V107" s="3">
        <f t="shared" si="10"/>
        <v>176</v>
      </c>
      <c r="W107" s="3">
        <f t="shared" si="11"/>
        <v>448</v>
      </c>
    </row>
    <row r="108" spans="1:23" ht="15.75">
      <c r="A108" s="2" t="s">
        <v>148</v>
      </c>
      <c r="B108" s="2" t="s">
        <v>7</v>
      </c>
      <c r="C108" s="2" t="s">
        <v>8</v>
      </c>
      <c r="D108" s="2" t="s">
        <v>36</v>
      </c>
      <c r="E108" s="6" t="s">
        <v>48</v>
      </c>
      <c r="F108" s="2" t="s">
        <v>299</v>
      </c>
      <c r="G108" s="10" t="s">
        <v>300</v>
      </c>
      <c r="H108" s="19" t="s">
        <v>12</v>
      </c>
      <c r="I108" s="2" t="s">
        <v>23</v>
      </c>
      <c r="J108" s="2" t="s">
        <v>14</v>
      </c>
      <c r="K108" s="2" t="s">
        <v>15</v>
      </c>
      <c r="L108" s="19" t="s">
        <v>12</v>
      </c>
      <c r="M108" s="2">
        <v>5</v>
      </c>
      <c r="N108" s="15" t="s">
        <v>12</v>
      </c>
      <c r="O108" s="13">
        <v>4.8</v>
      </c>
      <c r="P108" s="3">
        <v>44</v>
      </c>
      <c r="Q108" s="3">
        <v>112</v>
      </c>
      <c r="R108" s="19" t="s">
        <v>25</v>
      </c>
      <c r="S108" s="19" t="s">
        <v>301</v>
      </c>
      <c r="T108" s="2" t="s">
        <v>303</v>
      </c>
      <c r="U108" s="3">
        <f t="shared" si="9"/>
        <v>24</v>
      </c>
      <c r="V108" s="3">
        <f t="shared" si="10"/>
        <v>220</v>
      </c>
      <c r="W108" s="3">
        <f t="shared" si="11"/>
        <v>560</v>
      </c>
    </row>
    <row r="109" spans="1:23" ht="15.75">
      <c r="A109" s="2" t="s">
        <v>148</v>
      </c>
      <c r="B109" s="2" t="s">
        <v>7</v>
      </c>
      <c r="C109" s="2" t="s">
        <v>8</v>
      </c>
      <c r="D109" s="2" t="s">
        <v>36</v>
      </c>
      <c r="E109" s="6" t="s">
        <v>48</v>
      </c>
      <c r="F109" s="2" t="s">
        <v>299</v>
      </c>
      <c r="G109" s="10" t="s">
        <v>300</v>
      </c>
      <c r="H109" s="19" t="s">
        <v>12</v>
      </c>
      <c r="I109" s="2" t="s">
        <v>23</v>
      </c>
      <c r="J109" s="2" t="s">
        <v>14</v>
      </c>
      <c r="K109" s="2" t="s">
        <v>74</v>
      </c>
      <c r="L109" s="19" t="s">
        <v>12</v>
      </c>
      <c r="M109" s="2">
        <v>5</v>
      </c>
      <c r="N109" s="15" t="s">
        <v>12</v>
      </c>
      <c r="O109" s="13">
        <v>4.8</v>
      </c>
      <c r="P109" s="3">
        <v>44</v>
      </c>
      <c r="Q109" s="3">
        <v>112</v>
      </c>
      <c r="R109" s="19" t="s">
        <v>25</v>
      </c>
      <c r="S109" s="19" t="s">
        <v>301</v>
      </c>
      <c r="T109" s="2" t="s">
        <v>304</v>
      </c>
      <c r="U109" s="3">
        <f t="shared" si="9"/>
        <v>24</v>
      </c>
      <c r="V109" s="3">
        <f t="shared" si="10"/>
        <v>220</v>
      </c>
      <c r="W109" s="3">
        <f t="shared" si="11"/>
        <v>560</v>
      </c>
    </row>
    <row r="110" spans="1:23" ht="150" customHeight="1">
      <c r="A110" s="2" t="s">
        <v>19</v>
      </c>
      <c r="B110" s="2" t="s">
        <v>7</v>
      </c>
      <c r="C110" s="2" t="s">
        <v>8</v>
      </c>
      <c r="D110" s="2" t="s">
        <v>36</v>
      </c>
      <c r="E110" s="6" t="s">
        <v>48</v>
      </c>
      <c r="F110" s="2" t="s">
        <v>283</v>
      </c>
      <c r="G110" s="10" t="s">
        <v>305</v>
      </c>
      <c r="H110" s="19" t="s">
        <v>12</v>
      </c>
      <c r="I110" s="2" t="s">
        <v>13</v>
      </c>
      <c r="J110" s="2" t="s">
        <v>14</v>
      </c>
      <c r="K110" s="2" t="s">
        <v>28</v>
      </c>
      <c r="L110" s="19">
        <f t="shared" ref="L110:L116" si="12" xml:space="preserve"> SUM(M110)</f>
        <v>4</v>
      </c>
      <c r="M110" s="2">
        <v>4</v>
      </c>
      <c r="N110" s="15" t="s">
        <v>12</v>
      </c>
      <c r="O110" s="13">
        <v>4.8</v>
      </c>
      <c r="P110" s="3">
        <v>68</v>
      </c>
      <c r="Q110" s="3">
        <v>170</v>
      </c>
      <c r="R110" s="19" t="s">
        <v>25</v>
      </c>
      <c r="S110" s="19" t="s">
        <v>63</v>
      </c>
      <c r="T110" s="2" t="s">
        <v>306</v>
      </c>
      <c r="U110" s="3">
        <f t="shared" si="9"/>
        <v>19.2</v>
      </c>
      <c r="V110" s="3">
        <f t="shared" si="10"/>
        <v>272</v>
      </c>
      <c r="W110" s="3">
        <f t="shared" si="11"/>
        <v>680</v>
      </c>
    </row>
    <row r="111" spans="1:23" ht="150" customHeight="1">
      <c r="A111" s="2" t="s">
        <v>19</v>
      </c>
      <c r="B111" s="2" t="s">
        <v>7</v>
      </c>
      <c r="C111" s="2" t="s">
        <v>8</v>
      </c>
      <c r="D111" s="2" t="s">
        <v>36</v>
      </c>
      <c r="E111" s="6" t="s">
        <v>48</v>
      </c>
      <c r="F111" s="2" t="s">
        <v>250</v>
      </c>
      <c r="G111" s="10" t="s">
        <v>307</v>
      </c>
      <c r="H111" s="19" t="s">
        <v>12</v>
      </c>
      <c r="I111" s="2" t="s">
        <v>13</v>
      </c>
      <c r="J111" s="2" t="s">
        <v>189</v>
      </c>
      <c r="K111" s="2" t="s">
        <v>28</v>
      </c>
      <c r="L111" s="19">
        <f t="shared" si="12"/>
        <v>4</v>
      </c>
      <c r="M111" s="2">
        <v>4</v>
      </c>
      <c r="N111" s="15" t="s">
        <v>12</v>
      </c>
      <c r="O111" s="13">
        <v>4.8</v>
      </c>
      <c r="P111" s="3">
        <v>56</v>
      </c>
      <c r="Q111" s="3">
        <v>141</v>
      </c>
      <c r="R111" s="19" t="s">
        <v>71</v>
      </c>
      <c r="S111" s="19" t="s">
        <v>252</v>
      </c>
      <c r="T111" s="2" t="s">
        <v>308</v>
      </c>
      <c r="U111" s="3">
        <f t="shared" si="9"/>
        <v>19.2</v>
      </c>
      <c r="V111" s="3">
        <f t="shared" si="10"/>
        <v>224</v>
      </c>
      <c r="W111" s="3">
        <f t="shared" si="11"/>
        <v>564</v>
      </c>
    </row>
    <row r="112" spans="1:23" ht="150" customHeight="1">
      <c r="A112" s="2" t="s">
        <v>19</v>
      </c>
      <c r="B112" s="2" t="s">
        <v>7</v>
      </c>
      <c r="C112" s="2" t="s">
        <v>8</v>
      </c>
      <c r="D112" s="2" t="s">
        <v>36</v>
      </c>
      <c r="E112" s="6" t="s">
        <v>48</v>
      </c>
      <c r="F112" s="2" t="s">
        <v>164</v>
      </c>
      <c r="G112" s="10" t="s">
        <v>309</v>
      </c>
      <c r="H112" s="19" t="s">
        <v>12</v>
      </c>
      <c r="I112" s="2" t="s">
        <v>23</v>
      </c>
      <c r="J112" s="2" t="s">
        <v>175</v>
      </c>
      <c r="K112" s="2" t="s">
        <v>28</v>
      </c>
      <c r="L112" s="19">
        <f t="shared" si="12"/>
        <v>4</v>
      </c>
      <c r="M112" s="2">
        <v>4</v>
      </c>
      <c r="N112" s="15" t="s">
        <v>12</v>
      </c>
      <c r="O112" s="13">
        <v>4.8</v>
      </c>
      <c r="P112" s="3">
        <v>33</v>
      </c>
      <c r="Q112" s="3">
        <v>82</v>
      </c>
      <c r="R112" s="19" t="s">
        <v>71</v>
      </c>
      <c r="S112" s="19" t="s">
        <v>166</v>
      </c>
      <c r="T112" s="2" t="s">
        <v>310</v>
      </c>
      <c r="U112" s="3">
        <f t="shared" si="9"/>
        <v>19.2</v>
      </c>
      <c r="V112" s="3">
        <f t="shared" si="10"/>
        <v>132</v>
      </c>
      <c r="W112" s="3">
        <f t="shared" si="11"/>
        <v>328</v>
      </c>
    </row>
    <row r="113" spans="1:23" ht="150" customHeight="1">
      <c r="A113" s="2" t="s">
        <v>148</v>
      </c>
      <c r="B113" s="2" t="s">
        <v>7</v>
      </c>
      <c r="C113" s="2" t="s">
        <v>8</v>
      </c>
      <c r="D113" s="2" t="s">
        <v>36</v>
      </c>
      <c r="E113" s="6" t="s">
        <v>48</v>
      </c>
      <c r="F113" s="2" t="s">
        <v>311</v>
      </c>
      <c r="G113" s="10" t="s">
        <v>312</v>
      </c>
      <c r="H113" s="19" t="s">
        <v>12</v>
      </c>
      <c r="I113" s="2" t="s">
        <v>13</v>
      </c>
      <c r="J113" s="2" t="s">
        <v>189</v>
      </c>
      <c r="K113" s="2" t="s">
        <v>28</v>
      </c>
      <c r="L113" s="19">
        <f t="shared" si="12"/>
        <v>4</v>
      </c>
      <c r="M113" s="2">
        <v>4</v>
      </c>
      <c r="N113" s="15" t="s">
        <v>12</v>
      </c>
      <c r="O113" s="13">
        <v>4.8</v>
      </c>
      <c r="P113" s="3">
        <v>29</v>
      </c>
      <c r="Q113" s="3">
        <v>73</v>
      </c>
      <c r="R113" s="19" t="s">
        <v>25</v>
      </c>
      <c r="S113" s="19" t="s">
        <v>313</v>
      </c>
      <c r="T113" s="2" t="s">
        <v>314</v>
      </c>
      <c r="U113" s="3">
        <f t="shared" si="9"/>
        <v>19.2</v>
      </c>
      <c r="V113" s="3">
        <f t="shared" si="10"/>
        <v>116</v>
      </c>
      <c r="W113" s="3">
        <f t="shared" si="11"/>
        <v>292</v>
      </c>
    </row>
    <row r="114" spans="1:23" ht="150" customHeight="1">
      <c r="A114" s="2" t="s">
        <v>19</v>
      </c>
      <c r="B114" s="2" t="s">
        <v>7</v>
      </c>
      <c r="C114" s="2" t="s">
        <v>8</v>
      </c>
      <c r="D114" s="2" t="s">
        <v>36</v>
      </c>
      <c r="E114" s="6" t="s">
        <v>48</v>
      </c>
      <c r="F114" s="2" t="s">
        <v>315</v>
      </c>
      <c r="G114" s="10" t="s">
        <v>316</v>
      </c>
      <c r="H114" s="19" t="s">
        <v>12</v>
      </c>
      <c r="I114" s="2" t="s">
        <v>23</v>
      </c>
      <c r="J114" s="2" t="s">
        <v>214</v>
      </c>
      <c r="K114" s="2" t="s">
        <v>28</v>
      </c>
      <c r="L114" s="19">
        <f t="shared" si="12"/>
        <v>5</v>
      </c>
      <c r="M114" s="2">
        <v>5</v>
      </c>
      <c r="N114" s="15" t="s">
        <v>12</v>
      </c>
      <c r="O114" s="13">
        <v>4.8</v>
      </c>
      <c r="P114" s="3">
        <v>58</v>
      </c>
      <c r="Q114" s="3">
        <v>146</v>
      </c>
      <c r="R114" s="19" t="s">
        <v>25</v>
      </c>
      <c r="S114" s="19" t="s">
        <v>317</v>
      </c>
      <c r="T114" s="2" t="s">
        <v>318</v>
      </c>
      <c r="U114" s="3">
        <f t="shared" si="9"/>
        <v>24</v>
      </c>
      <c r="V114" s="3">
        <f t="shared" si="10"/>
        <v>290</v>
      </c>
      <c r="W114" s="3">
        <f t="shared" si="11"/>
        <v>730</v>
      </c>
    </row>
    <row r="115" spans="1:23" ht="150" customHeight="1">
      <c r="A115" s="2" t="s">
        <v>19</v>
      </c>
      <c r="B115" s="2" t="s">
        <v>7</v>
      </c>
      <c r="C115" s="2" t="s">
        <v>8</v>
      </c>
      <c r="D115" s="2" t="s">
        <v>36</v>
      </c>
      <c r="E115" s="6" t="s">
        <v>48</v>
      </c>
      <c r="F115" s="2" t="s">
        <v>319</v>
      </c>
      <c r="G115" s="10" t="s">
        <v>320</v>
      </c>
      <c r="H115" s="19" t="s">
        <v>12</v>
      </c>
      <c r="I115" s="2" t="s">
        <v>70</v>
      </c>
      <c r="J115" s="2" t="s">
        <v>32</v>
      </c>
      <c r="K115" s="2" t="s">
        <v>28</v>
      </c>
      <c r="L115" s="19">
        <f t="shared" si="12"/>
        <v>5</v>
      </c>
      <c r="M115" s="2">
        <v>5</v>
      </c>
      <c r="N115" s="15" t="s">
        <v>12</v>
      </c>
      <c r="O115" s="13">
        <v>4.8</v>
      </c>
      <c r="P115" s="3">
        <v>44</v>
      </c>
      <c r="Q115" s="3">
        <v>110</v>
      </c>
      <c r="R115" s="19" t="s">
        <v>71</v>
      </c>
      <c r="S115" s="19" t="s">
        <v>321</v>
      </c>
      <c r="T115" s="2" t="s">
        <v>322</v>
      </c>
      <c r="U115" s="3">
        <f t="shared" si="9"/>
        <v>24</v>
      </c>
      <c r="V115" s="3">
        <f t="shared" si="10"/>
        <v>220</v>
      </c>
      <c r="W115" s="3">
        <f t="shared" si="11"/>
        <v>550</v>
      </c>
    </row>
    <row r="116" spans="1:23" ht="150" customHeight="1">
      <c r="A116" s="2" t="s">
        <v>148</v>
      </c>
      <c r="B116" s="2" t="s">
        <v>7</v>
      </c>
      <c r="C116" s="2" t="s">
        <v>8</v>
      </c>
      <c r="D116" s="2" t="s">
        <v>36</v>
      </c>
      <c r="E116" s="6" t="s">
        <v>48</v>
      </c>
      <c r="F116" s="2" t="s">
        <v>323</v>
      </c>
      <c r="G116" s="10" t="s">
        <v>324</v>
      </c>
      <c r="H116" s="19" t="s">
        <v>12</v>
      </c>
      <c r="I116" s="2" t="s">
        <v>70</v>
      </c>
      <c r="J116" s="2" t="s">
        <v>189</v>
      </c>
      <c r="K116" s="2" t="s">
        <v>15</v>
      </c>
      <c r="L116" s="19">
        <f t="shared" si="12"/>
        <v>5</v>
      </c>
      <c r="M116" s="2">
        <v>5</v>
      </c>
      <c r="N116" s="15" t="s">
        <v>12</v>
      </c>
      <c r="O116" s="13">
        <v>4.8</v>
      </c>
      <c r="P116" s="3">
        <v>26</v>
      </c>
      <c r="Q116" s="3">
        <v>66</v>
      </c>
      <c r="R116" s="19" t="s">
        <v>25</v>
      </c>
      <c r="S116" s="19" t="s">
        <v>325</v>
      </c>
      <c r="T116" s="2" t="s">
        <v>326</v>
      </c>
      <c r="U116" s="3">
        <f t="shared" si="9"/>
        <v>24</v>
      </c>
      <c r="V116" s="3">
        <f t="shared" si="10"/>
        <v>130</v>
      </c>
      <c r="W116" s="3">
        <f t="shared" si="11"/>
        <v>330</v>
      </c>
    </row>
    <row r="117" spans="1:23" ht="150" customHeight="1">
      <c r="A117" s="2" t="s">
        <v>19</v>
      </c>
      <c r="B117" s="2" t="s">
        <v>7</v>
      </c>
      <c r="C117" s="2" t="s">
        <v>8</v>
      </c>
      <c r="D117" s="2" t="s">
        <v>36</v>
      </c>
      <c r="E117" s="6" t="s">
        <v>48</v>
      </c>
      <c r="F117" s="2" t="s">
        <v>327</v>
      </c>
      <c r="G117" s="10" t="s">
        <v>328</v>
      </c>
      <c r="H117" s="19" t="s">
        <v>12</v>
      </c>
      <c r="I117" s="2" t="s">
        <v>13</v>
      </c>
      <c r="J117" s="2" t="s">
        <v>189</v>
      </c>
      <c r="K117" s="2" t="s">
        <v>28</v>
      </c>
      <c r="L117" s="19">
        <f xml:space="preserve"> SUM(M117:M118)</f>
        <v>34</v>
      </c>
      <c r="M117" s="2">
        <v>6</v>
      </c>
      <c r="N117" s="15" t="s">
        <v>12</v>
      </c>
      <c r="O117" s="13">
        <v>4.8</v>
      </c>
      <c r="P117" s="3">
        <v>39</v>
      </c>
      <c r="Q117" s="3">
        <v>97</v>
      </c>
      <c r="R117" s="19" t="s">
        <v>71</v>
      </c>
      <c r="S117" s="19" t="s">
        <v>329</v>
      </c>
      <c r="T117" s="2" t="s">
        <v>330</v>
      </c>
      <c r="U117" s="3">
        <f t="shared" si="9"/>
        <v>28.799999999999997</v>
      </c>
      <c r="V117" s="3">
        <f t="shared" si="10"/>
        <v>234</v>
      </c>
      <c r="W117" s="3">
        <f t="shared" si="11"/>
        <v>582</v>
      </c>
    </row>
    <row r="118" spans="1:23" ht="15.75">
      <c r="A118" s="2" t="s">
        <v>19</v>
      </c>
      <c r="B118" s="2" t="s">
        <v>7</v>
      </c>
      <c r="C118" s="2" t="s">
        <v>8</v>
      </c>
      <c r="D118" s="2" t="s">
        <v>36</v>
      </c>
      <c r="E118" s="6" t="s">
        <v>48</v>
      </c>
      <c r="F118" s="2" t="s">
        <v>327</v>
      </c>
      <c r="G118" s="10" t="s">
        <v>328</v>
      </c>
      <c r="H118" s="19" t="s">
        <v>12</v>
      </c>
      <c r="I118" s="2" t="s">
        <v>13</v>
      </c>
      <c r="J118" s="2" t="s">
        <v>189</v>
      </c>
      <c r="K118" s="2" t="s">
        <v>15</v>
      </c>
      <c r="L118" s="19" t="s">
        <v>12</v>
      </c>
      <c r="M118" s="2">
        <v>28</v>
      </c>
      <c r="N118" s="15" t="s">
        <v>12</v>
      </c>
      <c r="O118" s="13">
        <v>4.8</v>
      </c>
      <c r="P118" s="3">
        <v>39</v>
      </c>
      <c r="Q118" s="3">
        <v>97</v>
      </c>
      <c r="R118" s="19" t="s">
        <v>71</v>
      </c>
      <c r="S118" s="19" t="s">
        <v>329</v>
      </c>
      <c r="T118" s="2" t="s">
        <v>331</v>
      </c>
      <c r="U118" s="3">
        <f t="shared" si="9"/>
        <v>134.4</v>
      </c>
      <c r="V118" s="3">
        <f t="shared" si="10"/>
        <v>1092</v>
      </c>
      <c r="W118" s="3">
        <f t="shared" si="11"/>
        <v>2716</v>
      </c>
    </row>
    <row r="119" spans="1:23" ht="150" customHeight="1">
      <c r="A119" s="2" t="s">
        <v>19</v>
      </c>
      <c r="B119" s="2" t="s">
        <v>7</v>
      </c>
      <c r="C119" s="2" t="s">
        <v>8</v>
      </c>
      <c r="D119" s="2" t="s">
        <v>36</v>
      </c>
      <c r="E119" s="6" t="s">
        <v>48</v>
      </c>
      <c r="F119" s="2" t="s">
        <v>332</v>
      </c>
      <c r="G119" s="10" t="s">
        <v>333</v>
      </c>
      <c r="H119" s="19" t="s">
        <v>12</v>
      </c>
      <c r="I119" s="2" t="s">
        <v>23</v>
      </c>
      <c r="J119" s="2" t="s">
        <v>66</v>
      </c>
      <c r="K119" s="2" t="s">
        <v>119</v>
      </c>
      <c r="L119" s="19">
        <f xml:space="preserve"> SUM(M119:M121)</f>
        <v>29</v>
      </c>
      <c r="M119" s="2">
        <v>7</v>
      </c>
      <c r="N119" s="15" t="s">
        <v>12</v>
      </c>
      <c r="O119" s="13">
        <v>4.8</v>
      </c>
      <c r="P119" s="3">
        <v>48</v>
      </c>
      <c r="Q119" s="3">
        <v>122</v>
      </c>
      <c r="R119" s="19" t="s">
        <v>25</v>
      </c>
      <c r="S119" s="19" t="s">
        <v>334</v>
      </c>
      <c r="T119" s="2" t="s">
        <v>335</v>
      </c>
      <c r="U119" s="3">
        <f t="shared" si="9"/>
        <v>33.6</v>
      </c>
      <c r="V119" s="3">
        <f t="shared" si="10"/>
        <v>336</v>
      </c>
      <c r="W119" s="3">
        <f t="shared" si="11"/>
        <v>854</v>
      </c>
    </row>
    <row r="120" spans="1:23" ht="15.75">
      <c r="A120" s="2" t="s">
        <v>19</v>
      </c>
      <c r="B120" s="2" t="s">
        <v>7</v>
      </c>
      <c r="C120" s="2" t="s">
        <v>8</v>
      </c>
      <c r="D120" s="2" t="s">
        <v>36</v>
      </c>
      <c r="E120" s="6" t="s">
        <v>48</v>
      </c>
      <c r="F120" s="2" t="s">
        <v>332</v>
      </c>
      <c r="G120" s="10" t="s">
        <v>333</v>
      </c>
      <c r="H120" s="19" t="s">
        <v>12</v>
      </c>
      <c r="I120" s="2" t="s">
        <v>23</v>
      </c>
      <c r="J120" s="2" t="s">
        <v>66</v>
      </c>
      <c r="K120" s="2" t="s">
        <v>15</v>
      </c>
      <c r="L120" s="19" t="s">
        <v>12</v>
      </c>
      <c r="M120" s="2">
        <v>9</v>
      </c>
      <c r="N120" s="15" t="s">
        <v>12</v>
      </c>
      <c r="O120" s="13">
        <v>4.8</v>
      </c>
      <c r="P120" s="3">
        <v>48</v>
      </c>
      <c r="Q120" s="3">
        <v>122</v>
      </c>
      <c r="R120" s="19" t="s">
        <v>25</v>
      </c>
      <c r="S120" s="19" t="s">
        <v>334</v>
      </c>
      <c r="T120" s="2" t="s">
        <v>336</v>
      </c>
      <c r="U120" s="3">
        <f t="shared" si="9"/>
        <v>43.199999999999996</v>
      </c>
      <c r="V120" s="3">
        <f t="shared" si="10"/>
        <v>432</v>
      </c>
      <c r="W120" s="3">
        <f t="shared" si="11"/>
        <v>1098</v>
      </c>
    </row>
    <row r="121" spans="1:23" ht="15.75">
      <c r="A121" s="2" t="s">
        <v>19</v>
      </c>
      <c r="B121" s="2" t="s">
        <v>7</v>
      </c>
      <c r="C121" s="2" t="s">
        <v>8</v>
      </c>
      <c r="D121" s="2" t="s">
        <v>36</v>
      </c>
      <c r="E121" s="6" t="s">
        <v>48</v>
      </c>
      <c r="F121" s="2" t="s">
        <v>332</v>
      </c>
      <c r="G121" s="10" t="s">
        <v>333</v>
      </c>
      <c r="H121" s="19" t="s">
        <v>12</v>
      </c>
      <c r="I121" s="2" t="s">
        <v>23</v>
      </c>
      <c r="J121" s="2" t="s">
        <v>66</v>
      </c>
      <c r="K121" s="2" t="s">
        <v>74</v>
      </c>
      <c r="L121" s="19" t="s">
        <v>12</v>
      </c>
      <c r="M121" s="2">
        <v>13</v>
      </c>
      <c r="N121" s="15" t="s">
        <v>12</v>
      </c>
      <c r="O121" s="13">
        <v>4.8</v>
      </c>
      <c r="P121" s="3">
        <v>48</v>
      </c>
      <c r="Q121" s="3">
        <v>122</v>
      </c>
      <c r="R121" s="19" t="s">
        <v>25</v>
      </c>
      <c r="S121" s="19" t="s">
        <v>334</v>
      </c>
      <c r="T121" s="2" t="s">
        <v>337</v>
      </c>
      <c r="U121" s="3">
        <f t="shared" si="9"/>
        <v>62.4</v>
      </c>
      <c r="V121" s="3">
        <f t="shared" si="10"/>
        <v>624</v>
      </c>
      <c r="W121" s="3">
        <f t="shared" si="11"/>
        <v>1586</v>
      </c>
    </row>
    <row r="122" spans="1:23" ht="150" customHeight="1">
      <c r="A122" s="2" t="s">
        <v>19</v>
      </c>
      <c r="B122" s="2" t="s">
        <v>7</v>
      </c>
      <c r="C122" s="2" t="s">
        <v>8</v>
      </c>
      <c r="D122" s="2" t="s">
        <v>36</v>
      </c>
      <c r="E122" s="6" t="s">
        <v>48</v>
      </c>
      <c r="F122" s="2" t="s">
        <v>338</v>
      </c>
      <c r="G122" s="10" t="s">
        <v>339</v>
      </c>
      <c r="H122" s="19" t="s">
        <v>12</v>
      </c>
      <c r="I122" s="2" t="s">
        <v>13</v>
      </c>
      <c r="J122" s="2" t="s">
        <v>189</v>
      </c>
      <c r="K122" s="2" t="s">
        <v>28</v>
      </c>
      <c r="L122" s="19">
        <f xml:space="preserve"> SUM(M122)</f>
        <v>7</v>
      </c>
      <c r="M122" s="2">
        <v>7</v>
      </c>
      <c r="N122" s="15" t="s">
        <v>12</v>
      </c>
      <c r="O122" s="13">
        <v>4.8</v>
      </c>
      <c r="P122" s="3">
        <v>61</v>
      </c>
      <c r="Q122" s="3">
        <v>153</v>
      </c>
      <c r="R122" s="19" t="s">
        <v>71</v>
      </c>
      <c r="S122" s="19" t="s">
        <v>340</v>
      </c>
      <c r="T122" s="2" t="s">
        <v>341</v>
      </c>
      <c r="U122" s="3">
        <f t="shared" si="9"/>
        <v>33.6</v>
      </c>
      <c r="V122" s="3">
        <f t="shared" si="10"/>
        <v>427</v>
      </c>
      <c r="W122" s="3">
        <f t="shared" si="11"/>
        <v>1071</v>
      </c>
    </row>
    <row r="123" spans="1:23" ht="150" customHeight="1">
      <c r="A123" s="2" t="s">
        <v>148</v>
      </c>
      <c r="B123" s="2" t="s">
        <v>7</v>
      </c>
      <c r="C123" s="2" t="s">
        <v>8</v>
      </c>
      <c r="D123" s="2" t="s">
        <v>36</v>
      </c>
      <c r="E123" s="6" t="s">
        <v>48</v>
      </c>
      <c r="F123" s="2" t="s">
        <v>342</v>
      </c>
      <c r="G123" s="10" t="s">
        <v>343</v>
      </c>
      <c r="H123" s="19" t="s">
        <v>12</v>
      </c>
      <c r="I123" s="2" t="s">
        <v>70</v>
      </c>
      <c r="J123" s="2" t="s">
        <v>14</v>
      </c>
      <c r="K123" s="2" t="s">
        <v>15</v>
      </c>
      <c r="L123" s="19">
        <f xml:space="preserve"> SUM(M123)</f>
        <v>7</v>
      </c>
      <c r="M123" s="2">
        <v>7</v>
      </c>
      <c r="N123" s="15" t="s">
        <v>12</v>
      </c>
      <c r="O123" s="13">
        <v>4.8</v>
      </c>
      <c r="P123" s="3">
        <v>33</v>
      </c>
      <c r="Q123" s="3">
        <v>83</v>
      </c>
      <c r="R123" s="19" t="s">
        <v>25</v>
      </c>
      <c r="S123" s="19" t="s">
        <v>344</v>
      </c>
      <c r="T123" s="2" t="s">
        <v>345</v>
      </c>
      <c r="U123" s="3">
        <f t="shared" si="9"/>
        <v>33.6</v>
      </c>
      <c r="V123" s="3">
        <f t="shared" si="10"/>
        <v>231</v>
      </c>
      <c r="W123" s="3">
        <f t="shared" si="11"/>
        <v>581</v>
      </c>
    </row>
    <row r="124" spans="1:23" ht="150" customHeight="1">
      <c r="A124" s="2" t="s">
        <v>148</v>
      </c>
      <c r="B124" s="2" t="s">
        <v>7</v>
      </c>
      <c r="C124" s="2" t="s">
        <v>8</v>
      </c>
      <c r="D124" s="2" t="s">
        <v>36</v>
      </c>
      <c r="E124" s="6" t="s">
        <v>48</v>
      </c>
      <c r="F124" s="2" t="s">
        <v>311</v>
      </c>
      <c r="G124" s="10" t="s">
        <v>346</v>
      </c>
      <c r="H124" s="19" t="s">
        <v>12</v>
      </c>
      <c r="I124" s="2" t="s">
        <v>13</v>
      </c>
      <c r="J124" s="2" t="s">
        <v>14</v>
      </c>
      <c r="K124" s="2" t="s">
        <v>28</v>
      </c>
      <c r="L124" s="19">
        <f xml:space="preserve"> SUM(M124)</f>
        <v>7</v>
      </c>
      <c r="M124" s="2">
        <v>7</v>
      </c>
      <c r="N124" s="15" t="s">
        <v>12</v>
      </c>
      <c r="O124" s="13">
        <v>4.8</v>
      </c>
      <c r="P124" s="3">
        <v>29</v>
      </c>
      <c r="Q124" s="3">
        <v>73</v>
      </c>
      <c r="R124" s="19" t="s">
        <v>25</v>
      </c>
      <c r="S124" s="19" t="s">
        <v>313</v>
      </c>
      <c r="T124" s="2" t="s">
        <v>347</v>
      </c>
      <c r="U124" s="3">
        <f t="shared" si="9"/>
        <v>33.6</v>
      </c>
      <c r="V124" s="3">
        <f t="shared" si="10"/>
        <v>203</v>
      </c>
      <c r="W124" s="3">
        <f t="shared" si="11"/>
        <v>511</v>
      </c>
    </row>
    <row r="125" spans="1:23" ht="150" customHeight="1">
      <c r="A125" s="2" t="s">
        <v>19</v>
      </c>
      <c r="B125" s="2" t="s">
        <v>7</v>
      </c>
      <c r="C125" s="2" t="s">
        <v>8</v>
      </c>
      <c r="D125" s="2" t="s">
        <v>293</v>
      </c>
      <c r="E125" s="6" t="s">
        <v>48</v>
      </c>
      <c r="F125" s="2" t="s">
        <v>348</v>
      </c>
      <c r="G125" s="10" t="s">
        <v>349</v>
      </c>
      <c r="H125" s="19" t="s">
        <v>12</v>
      </c>
      <c r="I125" s="2" t="s">
        <v>13</v>
      </c>
      <c r="J125" s="2" t="s">
        <v>24</v>
      </c>
      <c r="K125" s="2" t="s">
        <v>28</v>
      </c>
      <c r="L125" s="19">
        <f xml:space="preserve"> SUM(M125:M127)</f>
        <v>65</v>
      </c>
      <c r="M125" s="2">
        <v>8</v>
      </c>
      <c r="N125" s="15" t="s">
        <v>12</v>
      </c>
      <c r="O125" s="13">
        <v>4.8</v>
      </c>
      <c r="P125" s="3">
        <v>36</v>
      </c>
      <c r="Q125" s="3">
        <v>90</v>
      </c>
      <c r="R125" s="19" t="s">
        <v>44</v>
      </c>
      <c r="S125" s="19" t="s">
        <v>63</v>
      </c>
      <c r="T125" s="2" t="s">
        <v>350</v>
      </c>
      <c r="U125" s="3">
        <f t="shared" si="9"/>
        <v>38.4</v>
      </c>
      <c r="V125" s="3">
        <f t="shared" si="10"/>
        <v>288</v>
      </c>
      <c r="W125" s="3">
        <f t="shared" si="11"/>
        <v>720</v>
      </c>
    </row>
    <row r="126" spans="1:23" ht="15.75">
      <c r="A126" s="2" t="s">
        <v>19</v>
      </c>
      <c r="B126" s="2" t="s">
        <v>7</v>
      </c>
      <c r="C126" s="2" t="s">
        <v>8</v>
      </c>
      <c r="D126" s="2" t="s">
        <v>293</v>
      </c>
      <c r="E126" s="6" t="s">
        <v>48</v>
      </c>
      <c r="F126" s="2" t="s">
        <v>348</v>
      </c>
      <c r="G126" s="10" t="s">
        <v>349</v>
      </c>
      <c r="H126" s="19" t="s">
        <v>12</v>
      </c>
      <c r="I126" s="2" t="s">
        <v>13</v>
      </c>
      <c r="J126" s="2" t="s">
        <v>24</v>
      </c>
      <c r="K126" s="2" t="s">
        <v>74</v>
      </c>
      <c r="L126" s="19" t="s">
        <v>12</v>
      </c>
      <c r="M126" s="2">
        <v>26</v>
      </c>
      <c r="N126" s="15" t="s">
        <v>12</v>
      </c>
      <c r="O126" s="13">
        <v>4.8</v>
      </c>
      <c r="P126" s="3">
        <v>36</v>
      </c>
      <c r="Q126" s="3">
        <v>90</v>
      </c>
      <c r="R126" s="19" t="s">
        <v>44</v>
      </c>
      <c r="S126" s="19" t="s">
        <v>63</v>
      </c>
      <c r="T126" s="2" t="s">
        <v>351</v>
      </c>
      <c r="U126" s="3">
        <f t="shared" si="9"/>
        <v>124.8</v>
      </c>
      <c r="V126" s="3">
        <f t="shared" si="10"/>
        <v>936</v>
      </c>
      <c r="W126" s="3">
        <f t="shared" si="11"/>
        <v>2340</v>
      </c>
    </row>
    <row r="127" spans="1:23" ht="15.75">
      <c r="A127" s="2" t="s">
        <v>19</v>
      </c>
      <c r="B127" s="2" t="s">
        <v>7</v>
      </c>
      <c r="C127" s="2" t="s">
        <v>8</v>
      </c>
      <c r="D127" s="2" t="s">
        <v>293</v>
      </c>
      <c r="E127" s="6" t="s">
        <v>48</v>
      </c>
      <c r="F127" s="2" t="s">
        <v>348</v>
      </c>
      <c r="G127" s="10" t="s">
        <v>349</v>
      </c>
      <c r="H127" s="19" t="s">
        <v>12</v>
      </c>
      <c r="I127" s="2" t="s">
        <v>13</v>
      </c>
      <c r="J127" s="2" t="s">
        <v>24</v>
      </c>
      <c r="K127" s="2" t="s">
        <v>15</v>
      </c>
      <c r="L127" s="19" t="s">
        <v>12</v>
      </c>
      <c r="M127" s="2">
        <v>31</v>
      </c>
      <c r="N127" s="15" t="s">
        <v>12</v>
      </c>
      <c r="O127" s="13">
        <v>4.8</v>
      </c>
      <c r="P127" s="3">
        <v>36</v>
      </c>
      <c r="Q127" s="3">
        <v>90</v>
      </c>
      <c r="R127" s="19" t="s">
        <v>44</v>
      </c>
      <c r="S127" s="19" t="s">
        <v>63</v>
      </c>
      <c r="T127" s="2" t="s">
        <v>352</v>
      </c>
      <c r="U127" s="3">
        <f t="shared" si="9"/>
        <v>148.79999999999998</v>
      </c>
      <c r="V127" s="3">
        <f t="shared" si="10"/>
        <v>1116</v>
      </c>
      <c r="W127" s="3">
        <f t="shared" si="11"/>
        <v>2790</v>
      </c>
    </row>
    <row r="128" spans="1:23" ht="150" customHeight="1">
      <c r="A128" s="2" t="s">
        <v>19</v>
      </c>
      <c r="B128" s="2" t="s">
        <v>7</v>
      </c>
      <c r="C128" s="2" t="s">
        <v>8</v>
      </c>
      <c r="D128" s="2" t="s">
        <v>36</v>
      </c>
      <c r="E128" s="6" t="s">
        <v>48</v>
      </c>
      <c r="F128" s="2" t="s">
        <v>111</v>
      </c>
      <c r="G128" s="10" t="s">
        <v>353</v>
      </c>
      <c r="H128" s="19" t="s">
        <v>12</v>
      </c>
      <c r="I128" s="2" t="s">
        <v>23</v>
      </c>
      <c r="J128" s="2" t="s">
        <v>66</v>
      </c>
      <c r="K128" s="2" t="s">
        <v>28</v>
      </c>
      <c r="L128" s="19">
        <f xml:space="preserve"> SUM(M128:M131)</f>
        <v>54</v>
      </c>
      <c r="M128" s="2">
        <v>9</v>
      </c>
      <c r="N128" s="15" t="s">
        <v>12</v>
      </c>
      <c r="O128" s="13">
        <v>4.8</v>
      </c>
      <c r="P128" s="3">
        <v>48</v>
      </c>
      <c r="Q128" s="3">
        <v>122</v>
      </c>
      <c r="R128" s="19" t="s">
        <v>113</v>
      </c>
      <c r="S128" s="19" t="s">
        <v>354</v>
      </c>
      <c r="T128" s="2" t="s">
        <v>355</v>
      </c>
      <c r="U128" s="3">
        <f t="shared" si="9"/>
        <v>43.199999999999996</v>
      </c>
      <c r="V128" s="3">
        <f t="shared" si="10"/>
        <v>432</v>
      </c>
      <c r="W128" s="3">
        <f t="shared" si="11"/>
        <v>1098</v>
      </c>
    </row>
    <row r="129" spans="1:23" ht="15.75">
      <c r="A129" s="2" t="s">
        <v>19</v>
      </c>
      <c r="B129" s="2" t="s">
        <v>7</v>
      </c>
      <c r="C129" s="2" t="s">
        <v>8</v>
      </c>
      <c r="D129" s="2" t="s">
        <v>36</v>
      </c>
      <c r="E129" s="6" t="s">
        <v>48</v>
      </c>
      <c r="F129" s="2" t="s">
        <v>111</v>
      </c>
      <c r="G129" s="10" t="s">
        <v>353</v>
      </c>
      <c r="H129" s="19" t="s">
        <v>12</v>
      </c>
      <c r="I129" s="2" t="s">
        <v>23</v>
      </c>
      <c r="J129" s="2" t="s">
        <v>66</v>
      </c>
      <c r="K129" s="2" t="s">
        <v>119</v>
      </c>
      <c r="L129" s="19" t="s">
        <v>12</v>
      </c>
      <c r="M129" s="2">
        <v>11</v>
      </c>
      <c r="N129" s="15" t="s">
        <v>12</v>
      </c>
      <c r="O129" s="13">
        <v>4.8</v>
      </c>
      <c r="P129" s="3">
        <v>48</v>
      </c>
      <c r="Q129" s="3">
        <v>122</v>
      </c>
      <c r="R129" s="19" t="s">
        <v>113</v>
      </c>
      <c r="S129" s="19" t="s">
        <v>354</v>
      </c>
      <c r="T129" s="2" t="s">
        <v>356</v>
      </c>
      <c r="U129" s="3">
        <f t="shared" si="9"/>
        <v>52.8</v>
      </c>
      <c r="V129" s="3">
        <f t="shared" si="10"/>
        <v>528</v>
      </c>
      <c r="W129" s="3">
        <f t="shared" si="11"/>
        <v>1342</v>
      </c>
    </row>
    <row r="130" spans="1:23" ht="15.75">
      <c r="A130" s="2" t="s">
        <v>19</v>
      </c>
      <c r="B130" s="2" t="s">
        <v>7</v>
      </c>
      <c r="C130" s="2" t="s">
        <v>8</v>
      </c>
      <c r="D130" s="2" t="s">
        <v>36</v>
      </c>
      <c r="E130" s="6" t="s">
        <v>48</v>
      </c>
      <c r="F130" s="2" t="s">
        <v>111</v>
      </c>
      <c r="G130" s="10" t="s">
        <v>353</v>
      </c>
      <c r="H130" s="19" t="s">
        <v>12</v>
      </c>
      <c r="I130" s="2" t="s">
        <v>23</v>
      </c>
      <c r="J130" s="2" t="s">
        <v>66</v>
      </c>
      <c r="K130" s="2" t="s">
        <v>74</v>
      </c>
      <c r="L130" s="19" t="s">
        <v>12</v>
      </c>
      <c r="M130" s="2">
        <v>13</v>
      </c>
      <c r="N130" s="15" t="s">
        <v>12</v>
      </c>
      <c r="O130" s="13">
        <v>4.8</v>
      </c>
      <c r="P130" s="3">
        <v>48</v>
      </c>
      <c r="Q130" s="3">
        <v>122</v>
      </c>
      <c r="R130" s="19" t="s">
        <v>113</v>
      </c>
      <c r="S130" s="19" t="s">
        <v>354</v>
      </c>
      <c r="T130" s="2" t="s">
        <v>357</v>
      </c>
      <c r="U130" s="3">
        <f t="shared" si="9"/>
        <v>62.4</v>
      </c>
      <c r="V130" s="3">
        <f t="shared" si="10"/>
        <v>624</v>
      </c>
      <c r="W130" s="3">
        <f t="shared" si="11"/>
        <v>1586</v>
      </c>
    </row>
    <row r="131" spans="1:23" ht="15.75">
      <c r="A131" s="2" t="s">
        <v>19</v>
      </c>
      <c r="B131" s="2" t="s">
        <v>7</v>
      </c>
      <c r="C131" s="2" t="s">
        <v>8</v>
      </c>
      <c r="D131" s="2" t="s">
        <v>36</v>
      </c>
      <c r="E131" s="6" t="s">
        <v>48</v>
      </c>
      <c r="F131" s="2" t="s">
        <v>111</v>
      </c>
      <c r="G131" s="10" t="s">
        <v>353</v>
      </c>
      <c r="H131" s="19" t="s">
        <v>12</v>
      </c>
      <c r="I131" s="2" t="s">
        <v>23</v>
      </c>
      <c r="J131" s="2" t="s">
        <v>66</v>
      </c>
      <c r="K131" s="2" t="s">
        <v>15</v>
      </c>
      <c r="L131" s="19" t="s">
        <v>12</v>
      </c>
      <c r="M131" s="2">
        <v>21</v>
      </c>
      <c r="N131" s="15" t="s">
        <v>12</v>
      </c>
      <c r="O131" s="13">
        <v>4.8</v>
      </c>
      <c r="P131" s="3">
        <v>48</v>
      </c>
      <c r="Q131" s="3">
        <v>122</v>
      </c>
      <c r="R131" s="19" t="s">
        <v>113</v>
      </c>
      <c r="S131" s="19" t="s">
        <v>354</v>
      </c>
      <c r="T131" s="2" t="s">
        <v>358</v>
      </c>
      <c r="U131" s="3">
        <f t="shared" si="9"/>
        <v>100.8</v>
      </c>
      <c r="V131" s="3">
        <f t="shared" si="10"/>
        <v>1008</v>
      </c>
      <c r="W131" s="3">
        <f t="shared" si="11"/>
        <v>2562</v>
      </c>
    </row>
    <row r="132" spans="1:23" ht="150" customHeight="1">
      <c r="A132" s="2" t="s">
        <v>19</v>
      </c>
      <c r="B132" s="2" t="s">
        <v>7</v>
      </c>
      <c r="C132" s="2" t="s">
        <v>8</v>
      </c>
      <c r="D132" s="2" t="s">
        <v>20</v>
      </c>
      <c r="E132" s="6" t="s">
        <v>48</v>
      </c>
      <c r="F132" s="2" t="s">
        <v>359</v>
      </c>
      <c r="G132" s="10" t="s">
        <v>360</v>
      </c>
      <c r="H132" s="19" t="s">
        <v>12</v>
      </c>
      <c r="I132" s="2" t="s">
        <v>70</v>
      </c>
      <c r="J132" s="2" t="s">
        <v>24</v>
      </c>
      <c r="K132" s="2" t="s">
        <v>15</v>
      </c>
      <c r="L132" s="19">
        <f t="shared" ref="L132:L137" si="13" xml:space="preserve"> SUM(M132)</f>
        <v>10</v>
      </c>
      <c r="M132" s="2">
        <v>10</v>
      </c>
      <c r="N132" s="15" t="s">
        <v>12</v>
      </c>
      <c r="O132" s="13">
        <v>4.8</v>
      </c>
      <c r="P132" s="3">
        <v>53</v>
      </c>
      <c r="Q132" s="3">
        <v>134</v>
      </c>
      <c r="R132" s="19" t="s">
        <v>25</v>
      </c>
      <c r="S132" s="19" t="s">
        <v>361</v>
      </c>
      <c r="T132" s="2" t="s">
        <v>362</v>
      </c>
      <c r="U132" s="3">
        <f t="shared" si="9"/>
        <v>48</v>
      </c>
      <c r="V132" s="3">
        <f t="shared" si="10"/>
        <v>530</v>
      </c>
      <c r="W132" s="3">
        <f t="shared" si="11"/>
        <v>1340</v>
      </c>
    </row>
    <row r="133" spans="1:23" ht="150" customHeight="1">
      <c r="A133" s="2" t="s">
        <v>148</v>
      </c>
      <c r="B133" s="2" t="s">
        <v>7</v>
      </c>
      <c r="C133" s="2" t="s">
        <v>8</v>
      </c>
      <c r="D133" s="2" t="s">
        <v>36</v>
      </c>
      <c r="E133" s="6" t="s">
        <v>48</v>
      </c>
      <c r="F133" s="2" t="s">
        <v>363</v>
      </c>
      <c r="G133" s="10" t="s">
        <v>364</v>
      </c>
      <c r="H133" s="19" t="s">
        <v>12</v>
      </c>
      <c r="I133" s="2" t="s">
        <v>13</v>
      </c>
      <c r="J133" s="2" t="s">
        <v>189</v>
      </c>
      <c r="K133" s="2" t="s">
        <v>28</v>
      </c>
      <c r="L133" s="19">
        <f t="shared" si="13"/>
        <v>11</v>
      </c>
      <c r="M133" s="2">
        <v>11</v>
      </c>
      <c r="N133" s="15" t="s">
        <v>12</v>
      </c>
      <c r="O133" s="13">
        <v>4.8</v>
      </c>
      <c r="P133" s="3">
        <v>30</v>
      </c>
      <c r="Q133" s="3">
        <v>76</v>
      </c>
      <c r="R133" s="19" t="s">
        <v>365</v>
      </c>
      <c r="S133" s="19" t="s">
        <v>366</v>
      </c>
      <c r="T133" s="2" t="s">
        <v>367</v>
      </c>
      <c r="U133" s="3">
        <f t="shared" si="9"/>
        <v>52.8</v>
      </c>
      <c r="V133" s="3">
        <f t="shared" si="10"/>
        <v>330</v>
      </c>
      <c r="W133" s="3">
        <f t="shared" si="11"/>
        <v>836</v>
      </c>
    </row>
    <row r="134" spans="1:23" ht="150" customHeight="1">
      <c r="A134" s="2" t="s">
        <v>19</v>
      </c>
      <c r="B134" s="2" t="s">
        <v>7</v>
      </c>
      <c r="C134" s="2" t="s">
        <v>8</v>
      </c>
      <c r="D134" s="2" t="s">
        <v>293</v>
      </c>
      <c r="E134" s="6" t="s">
        <v>48</v>
      </c>
      <c r="F134" s="2" t="s">
        <v>368</v>
      </c>
      <c r="G134" s="10" t="s">
        <v>369</v>
      </c>
      <c r="H134" s="19" t="s">
        <v>12</v>
      </c>
      <c r="I134" s="2" t="s">
        <v>13</v>
      </c>
      <c r="J134" s="2" t="s">
        <v>24</v>
      </c>
      <c r="K134" s="2" t="s">
        <v>28</v>
      </c>
      <c r="L134" s="19">
        <f t="shared" si="13"/>
        <v>12</v>
      </c>
      <c r="M134" s="2">
        <v>12</v>
      </c>
      <c r="N134" s="15" t="s">
        <v>12</v>
      </c>
      <c r="O134" s="13">
        <v>4.8</v>
      </c>
      <c r="P134" s="3">
        <v>44</v>
      </c>
      <c r="Q134" s="3">
        <v>112</v>
      </c>
      <c r="R134" s="19" t="s">
        <v>370</v>
      </c>
      <c r="S134" s="19" t="s">
        <v>371</v>
      </c>
      <c r="T134" s="2" t="s">
        <v>372</v>
      </c>
      <c r="U134" s="3">
        <f t="shared" ref="U134:U165" si="14" xml:space="preserve"> O134*M134</f>
        <v>57.599999999999994</v>
      </c>
      <c r="V134" s="3">
        <f t="shared" ref="V134:V165" si="15" xml:space="preserve"> P134*M134</f>
        <v>528</v>
      </c>
      <c r="W134" s="3">
        <f t="shared" ref="W134:W165" si="16" xml:space="preserve"> Q134*M134</f>
        <v>1344</v>
      </c>
    </row>
    <row r="135" spans="1:23" ht="150" customHeight="1">
      <c r="A135" s="2" t="s">
        <v>148</v>
      </c>
      <c r="B135" s="2" t="s">
        <v>7</v>
      </c>
      <c r="C135" s="2" t="s">
        <v>8</v>
      </c>
      <c r="D135" s="2" t="s">
        <v>36</v>
      </c>
      <c r="E135" s="6" t="s">
        <v>48</v>
      </c>
      <c r="F135" s="2" t="s">
        <v>373</v>
      </c>
      <c r="G135" s="10" t="s">
        <v>374</v>
      </c>
      <c r="H135" s="19" t="s">
        <v>12</v>
      </c>
      <c r="I135" s="2" t="s">
        <v>13</v>
      </c>
      <c r="J135" s="2" t="s">
        <v>14</v>
      </c>
      <c r="K135" s="2" t="s">
        <v>28</v>
      </c>
      <c r="L135" s="19">
        <f t="shared" si="13"/>
        <v>13</v>
      </c>
      <c r="M135" s="2">
        <v>13</v>
      </c>
      <c r="N135" s="15" t="s">
        <v>12</v>
      </c>
      <c r="O135" s="13">
        <v>4.8</v>
      </c>
      <c r="P135" s="3">
        <v>52</v>
      </c>
      <c r="Q135" s="3">
        <v>133</v>
      </c>
      <c r="R135" s="19" t="s">
        <v>365</v>
      </c>
      <c r="S135" s="19" t="s">
        <v>375</v>
      </c>
      <c r="T135" s="2" t="s">
        <v>376</v>
      </c>
      <c r="U135" s="3">
        <f t="shared" si="14"/>
        <v>62.4</v>
      </c>
      <c r="V135" s="3">
        <f t="shared" si="15"/>
        <v>676</v>
      </c>
      <c r="W135" s="3">
        <f t="shared" si="16"/>
        <v>1729</v>
      </c>
    </row>
    <row r="136" spans="1:23" ht="150" customHeight="1">
      <c r="A136" s="2" t="s">
        <v>148</v>
      </c>
      <c r="B136" s="2" t="s">
        <v>7</v>
      </c>
      <c r="C136" s="2" t="s">
        <v>8</v>
      </c>
      <c r="D136" s="2" t="s">
        <v>36</v>
      </c>
      <c r="E136" s="6" t="s">
        <v>48</v>
      </c>
      <c r="F136" s="2" t="s">
        <v>311</v>
      </c>
      <c r="G136" s="10" t="s">
        <v>377</v>
      </c>
      <c r="H136" s="19" t="s">
        <v>12</v>
      </c>
      <c r="I136" s="2" t="s">
        <v>13</v>
      </c>
      <c r="J136" s="2" t="s">
        <v>175</v>
      </c>
      <c r="K136" s="2" t="s">
        <v>28</v>
      </c>
      <c r="L136" s="19">
        <f t="shared" si="13"/>
        <v>14</v>
      </c>
      <c r="M136" s="2">
        <v>14</v>
      </c>
      <c r="N136" s="15" t="s">
        <v>12</v>
      </c>
      <c r="O136" s="13">
        <v>4.8</v>
      </c>
      <c r="P136" s="3">
        <v>29</v>
      </c>
      <c r="Q136" s="3">
        <v>73</v>
      </c>
      <c r="R136" s="19" t="s">
        <v>25</v>
      </c>
      <c r="S136" s="19" t="s">
        <v>313</v>
      </c>
      <c r="T136" s="2" t="s">
        <v>378</v>
      </c>
      <c r="U136" s="3">
        <f t="shared" si="14"/>
        <v>67.2</v>
      </c>
      <c r="V136" s="3">
        <f t="shared" si="15"/>
        <v>406</v>
      </c>
      <c r="W136" s="3">
        <f t="shared" si="16"/>
        <v>1022</v>
      </c>
    </row>
    <row r="137" spans="1:23" ht="150" customHeight="1">
      <c r="A137" s="2" t="s">
        <v>148</v>
      </c>
      <c r="B137" s="2" t="s">
        <v>7</v>
      </c>
      <c r="C137" s="2" t="s">
        <v>8</v>
      </c>
      <c r="D137" s="2" t="s">
        <v>36</v>
      </c>
      <c r="E137" s="6" t="s">
        <v>48</v>
      </c>
      <c r="F137" s="2" t="s">
        <v>373</v>
      </c>
      <c r="G137" s="10" t="s">
        <v>379</v>
      </c>
      <c r="H137" s="19" t="s">
        <v>12</v>
      </c>
      <c r="I137" s="2" t="s">
        <v>13</v>
      </c>
      <c r="J137" s="2" t="s">
        <v>279</v>
      </c>
      <c r="K137" s="2" t="s">
        <v>28</v>
      </c>
      <c r="L137" s="19">
        <f t="shared" si="13"/>
        <v>14</v>
      </c>
      <c r="M137" s="2">
        <v>14</v>
      </c>
      <c r="N137" s="15" t="s">
        <v>12</v>
      </c>
      <c r="O137" s="13">
        <v>4.8</v>
      </c>
      <c r="P137" s="3">
        <v>52</v>
      </c>
      <c r="Q137" s="3">
        <v>133</v>
      </c>
      <c r="R137" s="19" t="s">
        <v>365</v>
      </c>
      <c r="S137" s="19" t="s">
        <v>375</v>
      </c>
      <c r="T137" s="2" t="s">
        <v>380</v>
      </c>
      <c r="U137" s="3">
        <f t="shared" si="14"/>
        <v>67.2</v>
      </c>
      <c r="V137" s="3">
        <f t="shared" si="15"/>
        <v>728</v>
      </c>
      <c r="W137" s="3">
        <f t="shared" si="16"/>
        <v>1862</v>
      </c>
    </row>
    <row r="138" spans="1:23" ht="150" customHeight="1">
      <c r="A138" s="2" t="s">
        <v>19</v>
      </c>
      <c r="B138" s="2" t="s">
        <v>7</v>
      </c>
      <c r="C138" s="2" t="s">
        <v>8</v>
      </c>
      <c r="D138" s="2" t="s">
        <v>36</v>
      </c>
      <c r="E138" s="6" t="s">
        <v>48</v>
      </c>
      <c r="F138" s="2" t="s">
        <v>241</v>
      </c>
      <c r="G138" s="10" t="s">
        <v>381</v>
      </c>
      <c r="H138" s="19" t="s">
        <v>12</v>
      </c>
      <c r="I138" s="2" t="s">
        <v>23</v>
      </c>
      <c r="J138" s="2" t="s">
        <v>169</v>
      </c>
      <c r="K138" s="2" t="s">
        <v>74</v>
      </c>
      <c r="L138" s="19">
        <f xml:space="preserve"> SUM(M138:M139)</f>
        <v>38</v>
      </c>
      <c r="M138" s="2">
        <v>19</v>
      </c>
      <c r="N138" s="15" t="s">
        <v>12</v>
      </c>
      <c r="O138" s="13">
        <v>4.8</v>
      </c>
      <c r="P138" s="3">
        <v>20</v>
      </c>
      <c r="Q138" s="3">
        <v>49</v>
      </c>
      <c r="R138" s="19" t="s">
        <v>243</v>
      </c>
      <c r="S138" s="19" t="s">
        <v>244</v>
      </c>
      <c r="T138" s="2" t="s">
        <v>382</v>
      </c>
      <c r="U138" s="3">
        <f t="shared" si="14"/>
        <v>91.2</v>
      </c>
      <c r="V138" s="3">
        <f t="shared" si="15"/>
        <v>380</v>
      </c>
      <c r="W138" s="3">
        <f t="shared" si="16"/>
        <v>931</v>
      </c>
    </row>
    <row r="139" spans="1:23" ht="15.75">
      <c r="A139" s="2" t="s">
        <v>19</v>
      </c>
      <c r="B139" s="2" t="s">
        <v>7</v>
      </c>
      <c r="C139" s="2" t="s">
        <v>8</v>
      </c>
      <c r="D139" s="2" t="s">
        <v>36</v>
      </c>
      <c r="E139" s="6" t="s">
        <v>48</v>
      </c>
      <c r="F139" s="2" t="s">
        <v>241</v>
      </c>
      <c r="G139" s="10" t="s">
        <v>381</v>
      </c>
      <c r="H139" s="19" t="s">
        <v>12</v>
      </c>
      <c r="I139" s="2" t="s">
        <v>23</v>
      </c>
      <c r="J139" s="2" t="s">
        <v>169</v>
      </c>
      <c r="K139" s="2" t="s">
        <v>119</v>
      </c>
      <c r="L139" s="19" t="s">
        <v>12</v>
      </c>
      <c r="M139" s="2">
        <v>19</v>
      </c>
      <c r="N139" s="15" t="s">
        <v>12</v>
      </c>
      <c r="O139" s="13">
        <v>4.8</v>
      </c>
      <c r="P139" s="3">
        <v>20</v>
      </c>
      <c r="Q139" s="3">
        <v>49</v>
      </c>
      <c r="R139" s="19" t="s">
        <v>243</v>
      </c>
      <c r="S139" s="19" t="s">
        <v>244</v>
      </c>
      <c r="T139" s="2" t="s">
        <v>383</v>
      </c>
      <c r="U139" s="3">
        <f t="shared" si="14"/>
        <v>91.2</v>
      </c>
      <c r="V139" s="3">
        <f t="shared" si="15"/>
        <v>380</v>
      </c>
      <c r="W139" s="3">
        <f t="shared" si="16"/>
        <v>931</v>
      </c>
    </row>
    <row r="140" spans="1:23" ht="150" customHeight="1">
      <c r="A140" s="2" t="s">
        <v>19</v>
      </c>
      <c r="B140" s="2" t="s">
        <v>7</v>
      </c>
      <c r="C140" s="2" t="s">
        <v>8</v>
      </c>
      <c r="D140" s="2" t="s">
        <v>36</v>
      </c>
      <c r="E140" s="6" t="s">
        <v>48</v>
      </c>
      <c r="F140" s="2" t="s">
        <v>384</v>
      </c>
      <c r="G140" s="10" t="s">
        <v>385</v>
      </c>
      <c r="H140" s="19" t="s">
        <v>12</v>
      </c>
      <c r="I140" s="2" t="s">
        <v>13</v>
      </c>
      <c r="J140" s="2" t="s">
        <v>189</v>
      </c>
      <c r="K140" s="2" t="s">
        <v>28</v>
      </c>
      <c r="L140" s="19">
        <f xml:space="preserve"> SUM(M140:M142)</f>
        <v>90</v>
      </c>
      <c r="M140" s="2">
        <v>24</v>
      </c>
      <c r="N140" s="15" t="s">
        <v>12</v>
      </c>
      <c r="O140" s="13">
        <v>4.8</v>
      </c>
      <c r="P140" s="3">
        <v>53</v>
      </c>
      <c r="Q140" s="3">
        <v>134</v>
      </c>
      <c r="R140" s="19" t="s">
        <v>199</v>
      </c>
      <c r="S140" s="19" t="s">
        <v>72</v>
      </c>
      <c r="T140" s="2" t="s">
        <v>386</v>
      </c>
      <c r="U140" s="3">
        <f t="shared" si="14"/>
        <v>115.19999999999999</v>
      </c>
      <c r="V140" s="3">
        <f t="shared" si="15"/>
        <v>1272</v>
      </c>
      <c r="W140" s="3">
        <f t="shared" si="16"/>
        <v>3216</v>
      </c>
    </row>
    <row r="141" spans="1:23" ht="15.75">
      <c r="A141" s="2" t="s">
        <v>19</v>
      </c>
      <c r="B141" s="2" t="s">
        <v>7</v>
      </c>
      <c r="C141" s="2" t="s">
        <v>8</v>
      </c>
      <c r="D141" s="2" t="s">
        <v>36</v>
      </c>
      <c r="E141" s="6" t="s">
        <v>48</v>
      </c>
      <c r="F141" s="2" t="s">
        <v>384</v>
      </c>
      <c r="G141" s="10" t="s">
        <v>385</v>
      </c>
      <c r="H141" s="19" t="s">
        <v>12</v>
      </c>
      <c r="I141" s="2" t="s">
        <v>13</v>
      </c>
      <c r="J141" s="2" t="s">
        <v>189</v>
      </c>
      <c r="K141" s="2" t="s">
        <v>74</v>
      </c>
      <c r="L141" s="19" t="s">
        <v>12</v>
      </c>
      <c r="M141" s="2">
        <v>25</v>
      </c>
      <c r="N141" s="15" t="s">
        <v>12</v>
      </c>
      <c r="O141" s="13">
        <v>4.8</v>
      </c>
      <c r="P141" s="3">
        <v>53</v>
      </c>
      <c r="Q141" s="3">
        <v>134</v>
      </c>
      <c r="R141" s="19" t="s">
        <v>199</v>
      </c>
      <c r="S141" s="19" t="s">
        <v>72</v>
      </c>
      <c r="T141" s="2" t="s">
        <v>387</v>
      </c>
      <c r="U141" s="3">
        <f t="shared" si="14"/>
        <v>120</v>
      </c>
      <c r="V141" s="3">
        <f t="shared" si="15"/>
        <v>1325</v>
      </c>
      <c r="W141" s="3">
        <f t="shared" si="16"/>
        <v>3350</v>
      </c>
    </row>
    <row r="142" spans="1:23" ht="15.75">
      <c r="A142" s="2" t="s">
        <v>19</v>
      </c>
      <c r="B142" s="2" t="s">
        <v>7</v>
      </c>
      <c r="C142" s="2" t="s">
        <v>8</v>
      </c>
      <c r="D142" s="2" t="s">
        <v>36</v>
      </c>
      <c r="E142" s="6" t="s">
        <v>48</v>
      </c>
      <c r="F142" s="2" t="s">
        <v>384</v>
      </c>
      <c r="G142" s="10" t="s">
        <v>385</v>
      </c>
      <c r="H142" s="19" t="s">
        <v>12</v>
      </c>
      <c r="I142" s="2" t="s">
        <v>13</v>
      </c>
      <c r="J142" s="2" t="s">
        <v>189</v>
      </c>
      <c r="K142" s="2" t="s">
        <v>15</v>
      </c>
      <c r="L142" s="19" t="s">
        <v>12</v>
      </c>
      <c r="M142" s="2">
        <v>41</v>
      </c>
      <c r="N142" s="15" t="s">
        <v>12</v>
      </c>
      <c r="O142" s="13">
        <v>4.8</v>
      </c>
      <c r="P142" s="3">
        <v>53</v>
      </c>
      <c r="Q142" s="3">
        <v>134</v>
      </c>
      <c r="R142" s="19" t="s">
        <v>199</v>
      </c>
      <c r="S142" s="19" t="s">
        <v>72</v>
      </c>
      <c r="T142" s="2" t="s">
        <v>388</v>
      </c>
      <c r="U142" s="3">
        <f t="shared" si="14"/>
        <v>196.79999999999998</v>
      </c>
      <c r="V142" s="3">
        <f t="shared" si="15"/>
        <v>2173</v>
      </c>
      <c r="W142" s="3">
        <f t="shared" si="16"/>
        <v>5494</v>
      </c>
    </row>
    <row r="143" spans="1:23" ht="150" customHeight="1">
      <c r="A143" s="2" t="s">
        <v>148</v>
      </c>
      <c r="B143" s="2" t="s">
        <v>7</v>
      </c>
      <c r="C143" s="2" t="s">
        <v>8</v>
      </c>
      <c r="D143" s="2" t="s">
        <v>36</v>
      </c>
      <c r="E143" s="6" t="s">
        <v>48</v>
      </c>
      <c r="F143" s="2" t="s">
        <v>389</v>
      </c>
      <c r="G143" s="10" t="s">
        <v>390</v>
      </c>
      <c r="H143" s="19" t="s">
        <v>12</v>
      </c>
      <c r="I143" s="2" t="s">
        <v>23</v>
      </c>
      <c r="J143" s="2" t="s">
        <v>43</v>
      </c>
      <c r="K143" s="2" t="s">
        <v>74</v>
      </c>
      <c r="L143" s="19">
        <f xml:space="preserve"> SUM(M143:M144)</f>
        <v>3</v>
      </c>
      <c r="M143" s="2">
        <v>1</v>
      </c>
      <c r="N143" s="15" t="s">
        <v>12</v>
      </c>
      <c r="O143" s="13">
        <v>5.8</v>
      </c>
      <c r="P143" s="3">
        <v>28</v>
      </c>
      <c r="Q143" s="3">
        <v>69</v>
      </c>
      <c r="R143" s="19" t="s">
        <v>25</v>
      </c>
      <c r="S143" s="19" t="s">
        <v>391</v>
      </c>
      <c r="T143" s="2" t="s">
        <v>392</v>
      </c>
      <c r="U143" s="3">
        <f t="shared" si="14"/>
        <v>5.8</v>
      </c>
      <c r="V143" s="3">
        <f t="shared" si="15"/>
        <v>28</v>
      </c>
      <c r="W143" s="3">
        <f t="shared" si="16"/>
        <v>69</v>
      </c>
    </row>
    <row r="144" spans="1:23" ht="15.75">
      <c r="A144" s="2" t="s">
        <v>148</v>
      </c>
      <c r="B144" s="2" t="s">
        <v>7</v>
      </c>
      <c r="C144" s="2" t="s">
        <v>8</v>
      </c>
      <c r="D144" s="2" t="s">
        <v>36</v>
      </c>
      <c r="E144" s="6" t="s">
        <v>48</v>
      </c>
      <c r="F144" s="2" t="s">
        <v>389</v>
      </c>
      <c r="G144" s="10" t="s">
        <v>390</v>
      </c>
      <c r="H144" s="19" t="s">
        <v>12</v>
      </c>
      <c r="I144" s="2" t="s">
        <v>23</v>
      </c>
      <c r="J144" s="2" t="s">
        <v>43</v>
      </c>
      <c r="K144" s="2" t="s">
        <v>15</v>
      </c>
      <c r="L144" s="19" t="s">
        <v>12</v>
      </c>
      <c r="M144" s="2">
        <v>2</v>
      </c>
      <c r="N144" s="15" t="s">
        <v>12</v>
      </c>
      <c r="O144" s="13">
        <v>5.8</v>
      </c>
      <c r="P144" s="3">
        <v>28</v>
      </c>
      <c r="Q144" s="3">
        <v>69</v>
      </c>
      <c r="R144" s="19" t="s">
        <v>25</v>
      </c>
      <c r="S144" s="19" t="s">
        <v>391</v>
      </c>
      <c r="T144" s="2" t="s">
        <v>393</v>
      </c>
      <c r="U144" s="3">
        <f t="shared" si="14"/>
        <v>11.6</v>
      </c>
      <c r="V144" s="3">
        <f t="shared" si="15"/>
        <v>56</v>
      </c>
      <c r="W144" s="3">
        <f t="shared" si="16"/>
        <v>138</v>
      </c>
    </row>
    <row r="145" spans="1:23" ht="150" customHeight="1">
      <c r="A145" s="2" t="s">
        <v>148</v>
      </c>
      <c r="B145" s="2" t="s">
        <v>7</v>
      </c>
      <c r="C145" s="2" t="s">
        <v>8</v>
      </c>
      <c r="D145" s="2" t="s">
        <v>36</v>
      </c>
      <c r="E145" s="6" t="s">
        <v>48</v>
      </c>
      <c r="F145" s="2" t="s">
        <v>389</v>
      </c>
      <c r="G145" s="10" t="s">
        <v>394</v>
      </c>
      <c r="H145" s="19" t="s">
        <v>12</v>
      </c>
      <c r="I145" s="2" t="s">
        <v>23</v>
      </c>
      <c r="J145" s="2" t="s">
        <v>14</v>
      </c>
      <c r="K145" s="2" t="s">
        <v>28</v>
      </c>
      <c r="L145" s="19">
        <f xml:space="preserve"> SUM(M145:M147)</f>
        <v>25</v>
      </c>
      <c r="M145" s="2">
        <v>1</v>
      </c>
      <c r="N145" s="15" t="s">
        <v>12</v>
      </c>
      <c r="O145" s="13">
        <v>5.8</v>
      </c>
      <c r="P145" s="3">
        <v>28</v>
      </c>
      <c r="Q145" s="3">
        <v>69</v>
      </c>
      <c r="R145" s="19" t="s">
        <v>395</v>
      </c>
      <c r="S145" s="19" t="s">
        <v>391</v>
      </c>
      <c r="T145" s="2" t="s">
        <v>396</v>
      </c>
      <c r="U145" s="3">
        <f t="shared" si="14"/>
        <v>5.8</v>
      </c>
      <c r="V145" s="3">
        <f t="shared" si="15"/>
        <v>28</v>
      </c>
      <c r="W145" s="3">
        <f t="shared" si="16"/>
        <v>69</v>
      </c>
    </row>
    <row r="146" spans="1:23" ht="15.75">
      <c r="A146" s="2" t="s">
        <v>148</v>
      </c>
      <c r="B146" s="2" t="s">
        <v>7</v>
      </c>
      <c r="C146" s="2" t="s">
        <v>8</v>
      </c>
      <c r="D146" s="2" t="s">
        <v>36</v>
      </c>
      <c r="E146" s="6" t="s">
        <v>48</v>
      </c>
      <c r="F146" s="2" t="s">
        <v>389</v>
      </c>
      <c r="G146" s="10" t="s">
        <v>394</v>
      </c>
      <c r="H146" s="19" t="s">
        <v>12</v>
      </c>
      <c r="I146" s="2" t="s">
        <v>23</v>
      </c>
      <c r="J146" s="2" t="s">
        <v>14</v>
      </c>
      <c r="K146" s="2" t="s">
        <v>74</v>
      </c>
      <c r="L146" s="19" t="s">
        <v>12</v>
      </c>
      <c r="M146" s="2">
        <v>10</v>
      </c>
      <c r="N146" s="15" t="s">
        <v>12</v>
      </c>
      <c r="O146" s="13">
        <v>5.8</v>
      </c>
      <c r="P146" s="3">
        <v>28</v>
      </c>
      <c r="Q146" s="3">
        <v>69</v>
      </c>
      <c r="R146" s="19" t="s">
        <v>395</v>
      </c>
      <c r="S146" s="19" t="s">
        <v>391</v>
      </c>
      <c r="T146" s="2" t="s">
        <v>397</v>
      </c>
      <c r="U146" s="3">
        <f t="shared" si="14"/>
        <v>58</v>
      </c>
      <c r="V146" s="3">
        <f t="shared" si="15"/>
        <v>280</v>
      </c>
      <c r="W146" s="3">
        <f t="shared" si="16"/>
        <v>690</v>
      </c>
    </row>
    <row r="147" spans="1:23" ht="15.75">
      <c r="A147" s="2" t="s">
        <v>148</v>
      </c>
      <c r="B147" s="2" t="s">
        <v>7</v>
      </c>
      <c r="C147" s="2" t="s">
        <v>8</v>
      </c>
      <c r="D147" s="2" t="s">
        <v>36</v>
      </c>
      <c r="E147" s="6" t="s">
        <v>48</v>
      </c>
      <c r="F147" s="2" t="s">
        <v>389</v>
      </c>
      <c r="G147" s="10" t="s">
        <v>394</v>
      </c>
      <c r="H147" s="19" t="s">
        <v>12</v>
      </c>
      <c r="I147" s="2" t="s">
        <v>23</v>
      </c>
      <c r="J147" s="2" t="s">
        <v>14</v>
      </c>
      <c r="K147" s="2" t="s">
        <v>15</v>
      </c>
      <c r="L147" s="19" t="s">
        <v>12</v>
      </c>
      <c r="M147" s="2">
        <v>14</v>
      </c>
      <c r="N147" s="15" t="s">
        <v>12</v>
      </c>
      <c r="O147" s="13">
        <v>5.8</v>
      </c>
      <c r="P147" s="3">
        <v>28</v>
      </c>
      <c r="Q147" s="3">
        <v>69</v>
      </c>
      <c r="R147" s="19" t="s">
        <v>395</v>
      </c>
      <c r="S147" s="19" t="s">
        <v>391</v>
      </c>
      <c r="T147" s="2" t="s">
        <v>398</v>
      </c>
      <c r="U147" s="3">
        <f t="shared" si="14"/>
        <v>81.2</v>
      </c>
      <c r="V147" s="3">
        <f t="shared" si="15"/>
        <v>392</v>
      </c>
      <c r="W147" s="3">
        <f t="shared" si="16"/>
        <v>966</v>
      </c>
    </row>
    <row r="148" spans="1:23" ht="150" customHeight="1">
      <c r="A148" s="2" t="s">
        <v>19</v>
      </c>
      <c r="B148" s="2" t="s">
        <v>7</v>
      </c>
      <c r="C148" s="2" t="s">
        <v>8</v>
      </c>
      <c r="D148" s="2" t="s">
        <v>36</v>
      </c>
      <c r="E148" s="6" t="s">
        <v>48</v>
      </c>
      <c r="F148" s="2" t="s">
        <v>399</v>
      </c>
      <c r="G148" s="10" t="s">
        <v>400</v>
      </c>
      <c r="H148" s="19" t="s">
        <v>12</v>
      </c>
      <c r="I148" s="2" t="s">
        <v>23</v>
      </c>
      <c r="J148" s="2" t="s">
        <v>66</v>
      </c>
      <c r="K148" s="2" t="s">
        <v>74</v>
      </c>
      <c r="L148" s="19">
        <f xml:space="preserve"> SUM(M148:M150)</f>
        <v>8</v>
      </c>
      <c r="M148" s="2">
        <v>1</v>
      </c>
      <c r="N148" s="15" t="s">
        <v>12</v>
      </c>
      <c r="O148" s="13">
        <v>5.8</v>
      </c>
      <c r="P148" s="3">
        <v>44</v>
      </c>
      <c r="Q148" s="3">
        <v>110</v>
      </c>
      <c r="R148" s="19" t="s">
        <v>71</v>
      </c>
      <c r="S148" s="19" t="s">
        <v>401</v>
      </c>
      <c r="T148" s="2" t="s">
        <v>402</v>
      </c>
      <c r="U148" s="3">
        <f t="shared" si="14"/>
        <v>5.8</v>
      </c>
      <c r="V148" s="3">
        <f t="shared" si="15"/>
        <v>44</v>
      </c>
      <c r="W148" s="3">
        <f t="shared" si="16"/>
        <v>110</v>
      </c>
    </row>
    <row r="149" spans="1:23" ht="15.75">
      <c r="A149" s="2" t="s">
        <v>19</v>
      </c>
      <c r="B149" s="2" t="s">
        <v>7</v>
      </c>
      <c r="C149" s="2" t="s">
        <v>8</v>
      </c>
      <c r="D149" s="2" t="s">
        <v>36</v>
      </c>
      <c r="E149" s="6" t="s">
        <v>48</v>
      </c>
      <c r="F149" s="2" t="s">
        <v>399</v>
      </c>
      <c r="G149" s="10" t="s">
        <v>400</v>
      </c>
      <c r="H149" s="19" t="s">
        <v>12</v>
      </c>
      <c r="I149" s="2" t="s">
        <v>23</v>
      </c>
      <c r="J149" s="2" t="s">
        <v>66</v>
      </c>
      <c r="K149" s="2" t="s">
        <v>28</v>
      </c>
      <c r="L149" s="19" t="s">
        <v>12</v>
      </c>
      <c r="M149" s="2">
        <v>3</v>
      </c>
      <c r="N149" s="15" t="s">
        <v>12</v>
      </c>
      <c r="O149" s="13">
        <v>5.8</v>
      </c>
      <c r="P149" s="3">
        <v>44</v>
      </c>
      <c r="Q149" s="3">
        <v>110</v>
      </c>
      <c r="R149" s="19" t="s">
        <v>71</v>
      </c>
      <c r="S149" s="19" t="s">
        <v>401</v>
      </c>
      <c r="T149" s="2" t="s">
        <v>403</v>
      </c>
      <c r="U149" s="3">
        <f t="shared" si="14"/>
        <v>17.399999999999999</v>
      </c>
      <c r="V149" s="3">
        <f t="shared" si="15"/>
        <v>132</v>
      </c>
      <c r="W149" s="3">
        <f t="shared" si="16"/>
        <v>330</v>
      </c>
    </row>
    <row r="150" spans="1:23" ht="15.75">
      <c r="A150" s="2" t="s">
        <v>19</v>
      </c>
      <c r="B150" s="2" t="s">
        <v>7</v>
      </c>
      <c r="C150" s="2" t="s">
        <v>8</v>
      </c>
      <c r="D150" s="2" t="s">
        <v>36</v>
      </c>
      <c r="E150" s="6" t="s">
        <v>48</v>
      </c>
      <c r="F150" s="2" t="s">
        <v>399</v>
      </c>
      <c r="G150" s="10" t="s">
        <v>400</v>
      </c>
      <c r="H150" s="19" t="s">
        <v>12</v>
      </c>
      <c r="I150" s="2" t="s">
        <v>23</v>
      </c>
      <c r="J150" s="2" t="s">
        <v>66</v>
      </c>
      <c r="K150" s="2" t="s">
        <v>15</v>
      </c>
      <c r="L150" s="19" t="s">
        <v>12</v>
      </c>
      <c r="M150" s="2">
        <v>4</v>
      </c>
      <c r="N150" s="15" t="s">
        <v>12</v>
      </c>
      <c r="O150" s="13">
        <v>5.8</v>
      </c>
      <c r="P150" s="3">
        <v>44</v>
      </c>
      <c r="Q150" s="3">
        <v>110</v>
      </c>
      <c r="R150" s="19" t="s">
        <v>71</v>
      </c>
      <c r="S150" s="19" t="s">
        <v>401</v>
      </c>
      <c r="T150" s="2" t="s">
        <v>404</v>
      </c>
      <c r="U150" s="3">
        <f t="shared" si="14"/>
        <v>23.2</v>
      </c>
      <c r="V150" s="3">
        <f t="shared" si="15"/>
        <v>176</v>
      </c>
      <c r="W150" s="3">
        <f t="shared" si="16"/>
        <v>440</v>
      </c>
    </row>
    <row r="151" spans="1:23" ht="150" customHeight="1">
      <c r="A151" s="2" t="s">
        <v>148</v>
      </c>
      <c r="B151" s="2" t="s">
        <v>7</v>
      </c>
      <c r="C151" s="2" t="s">
        <v>8</v>
      </c>
      <c r="D151" s="2" t="s">
        <v>36</v>
      </c>
      <c r="E151" s="6" t="s">
        <v>48</v>
      </c>
      <c r="F151" s="2" t="s">
        <v>405</v>
      </c>
      <c r="G151" s="10" t="s">
        <v>406</v>
      </c>
      <c r="H151" s="19" t="s">
        <v>12</v>
      </c>
      <c r="I151" s="2" t="s">
        <v>23</v>
      </c>
      <c r="J151" s="2" t="s">
        <v>169</v>
      </c>
      <c r="K151" s="2" t="s">
        <v>119</v>
      </c>
      <c r="L151" s="19">
        <f xml:space="preserve"> SUM(M151:M153)</f>
        <v>21</v>
      </c>
      <c r="M151" s="2">
        <v>1</v>
      </c>
      <c r="N151" s="15" t="s">
        <v>12</v>
      </c>
      <c r="O151" s="13">
        <v>5.8</v>
      </c>
      <c r="P151" s="3">
        <v>28</v>
      </c>
      <c r="Q151" s="3">
        <v>71</v>
      </c>
      <c r="R151" s="19" t="s">
        <v>25</v>
      </c>
      <c r="S151" s="19" t="s">
        <v>407</v>
      </c>
      <c r="T151" s="2" t="s">
        <v>408</v>
      </c>
      <c r="U151" s="3">
        <f t="shared" si="14"/>
        <v>5.8</v>
      </c>
      <c r="V151" s="3">
        <f t="shared" si="15"/>
        <v>28</v>
      </c>
      <c r="W151" s="3">
        <f t="shared" si="16"/>
        <v>71</v>
      </c>
    </row>
    <row r="152" spans="1:23" ht="15.75">
      <c r="A152" s="2" t="s">
        <v>148</v>
      </c>
      <c r="B152" s="2" t="s">
        <v>7</v>
      </c>
      <c r="C152" s="2" t="s">
        <v>8</v>
      </c>
      <c r="D152" s="2" t="s">
        <v>36</v>
      </c>
      <c r="E152" s="6" t="s">
        <v>48</v>
      </c>
      <c r="F152" s="2" t="s">
        <v>405</v>
      </c>
      <c r="G152" s="10" t="s">
        <v>406</v>
      </c>
      <c r="H152" s="19" t="s">
        <v>12</v>
      </c>
      <c r="I152" s="2" t="s">
        <v>23</v>
      </c>
      <c r="J152" s="2" t="s">
        <v>169</v>
      </c>
      <c r="K152" s="2" t="s">
        <v>15</v>
      </c>
      <c r="L152" s="19" t="s">
        <v>12</v>
      </c>
      <c r="M152" s="2">
        <v>5</v>
      </c>
      <c r="N152" s="15" t="s">
        <v>12</v>
      </c>
      <c r="O152" s="13">
        <v>5.8</v>
      </c>
      <c r="P152" s="3">
        <v>28</v>
      </c>
      <c r="Q152" s="3">
        <v>71</v>
      </c>
      <c r="R152" s="19" t="s">
        <v>25</v>
      </c>
      <c r="S152" s="19" t="s">
        <v>407</v>
      </c>
      <c r="T152" s="2" t="s">
        <v>409</v>
      </c>
      <c r="U152" s="3">
        <f t="shared" si="14"/>
        <v>29</v>
      </c>
      <c r="V152" s="3">
        <f t="shared" si="15"/>
        <v>140</v>
      </c>
      <c r="W152" s="3">
        <f t="shared" si="16"/>
        <v>355</v>
      </c>
    </row>
    <row r="153" spans="1:23" ht="15.75">
      <c r="A153" s="2" t="s">
        <v>148</v>
      </c>
      <c r="B153" s="2" t="s">
        <v>7</v>
      </c>
      <c r="C153" s="2" t="s">
        <v>8</v>
      </c>
      <c r="D153" s="2" t="s">
        <v>36</v>
      </c>
      <c r="E153" s="6" t="s">
        <v>48</v>
      </c>
      <c r="F153" s="2" t="s">
        <v>405</v>
      </c>
      <c r="G153" s="10" t="s">
        <v>406</v>
      </c>
      <c r="H153" s="19" t="s">
        <v>12</v>
      </c>
      <c r="I153" s="2" t="s">
        <v>23</v>
      </c>
      <c r="J153" s="2" t="s">
        <v>169</v>
      </c>
      <c r="K153" s="2" t="s">
        <v>74</v>
      </c>
      <c r="L153" s="19" t="s">
        <v>12</v>
      </c>
      <c r="M153" s="2">
        <v>15</v>
      </c>
      <c r="N153" s="15" t="s">
        <v>12</v>
      </c>
      <c r="O153" s="13">
        <v>5.8</v>
      </c>
      <c r="P153" s="3">
        <v>28</v>
      </c>
      <c r="Q153" s="3">
        <v>71</v>
      </c>
      <c r="R153" s="19" t="s">
        <v>25</v>
      </c>
      <c r="S153" s="19" t="s">
        <v>407</v>
      </c>
      <c r="T153" s="2" t="s">
        <v>410</v>
      </c>
      <c r="U153" s="3">
        <f t="shared" si="14"/>
        <v>87</v>
      </c>
      <c r="V153" s="3">
        <f t="shared" si="15"/>
        <v>420</v>
      </c>
      <c r="W153" s="3">
        <f t="shared" si="16"/>
        <v>1065</v>
      </c>
    </row>
    <row r="154" spans="1:23" ht="150" customHeight="1">
      <c r="A154" s="2" t="s">
        <v>19</v>
      </c>
      <c r="B154" s="2" t="s">
        <v>7</v>
      </c>
      <c r="C154" s="2" t="s">
        <v>8</v>
      </c>
      <c r="D154" s="2" t="s">
        <v>9</v>
      </c>
      <c r="E154" s="6" t="s">
        <v>48</v>
      </c>
      <c r="F154" s="2" t="s">
        <v>411</v>
      </c>
      <c r="G154" s="10" t="s">
        <v>412</v>
      </c>
      <c r="H154" s="19" t="s">
        <v>12</v>
      </c>
      <c r="I154" s="2" t="s">
        <v>23</v>
      </c>
      <c r="J154" s="2" t="s">
        <v>32</v>
      </c>
      <c r="K154" s="2" t="s">
        <v>15</v>
      </c>
      <c r="L154" s="19">
        <f xml:space="preserve"> SUM(M154:M155)</f>
        <v>10</v>
      </c>
      <c r="M154" s="2">
        <v>1</v>
      </c>
      <c r="N154" s="15" t="s">
        <v>12</v>
      </c>
      <c r="O154" s="13">
        <v>5.8</v>
      </c>
      <c r="P154" s="3">
        <v>36</v>
      </c>
      <c r="Q154" s="3">
        <v>91</v>
      </c>
      <c r="R154" s="19" t="s">
        <v>71</v>
      </c>
      <c r="S154" s="19" t="s">
        <v>413</v>
      </c>
      <c r="T154" s="2" t="s">
        <v>414</v>
      </c>
      <c r="U154" s="3">
        <f t="shared" si="14"/>
        <v>5.8</v>
      </c>
      <c r="V154" s="3">
        <f t="shared" si="15"/>
        <v>36</v>
      </c>
      <c r="W154" s="3">
        <f t="shared" si="16"/>
        <v>91</v>
      </c>
    </row>
    <row r="155" spans="1:23" ht="24">
      <c r="A155" s="2" t="s">
        <v>19</v>
      </c>
      <c r="B155" s="2" t="s">
        <v>7</v>
      </c>
      <c r="C155" s="2" t="s">
        <v>8</v>
      </c>
      <c r="D155" s="2" t="s">
        <v>9</v>
      </c>
      <c r="E155" s="6" t="s">
        <v>48</v>
      </c>
      <c r="F155" s="2" t="s">
        <v>411</v>
      </c>
      <c r="G155" s="10" t="s">
        <v>412</v>
      </c>
      <c r="H155" s="19" t="s">
        <v>12</v>
      </c>
      <c r="I155" s="2" t="s">
        <v>23</v>
      </c>
      <c r="J155" s="2" t="s">
        <v>32</v>
      </c>
      <c r="K155" s="2" t="s">
        <v>28</v>
      </c>
      <c r="L155" s="19" t="s">
        <v>12</v>
      </c>
      <c r="M155" s="2">
        <v>9</v>
      </c>
      <c r="N155" s="15" t="s">
        <v>12</v>
      </c>
      <c r="O155" s="13">
        <v>5.8</v>
      </c>
      <c r="P155" s="3">
        <v>36</v>
      </c>
      <c r="Q155" s="3">
        <v>91</v>
      </c>
      <c r="R155" s="19" t="s">
        <v>71</v>
      </c>
      <c r="S155" s="19" t="s">
        <v>413</v>
      </c>
      <c r="T155" s="2" t="s">
        <v>415</v>
      </c>
      <c r="U155" s="3">
        <f t="shared" si="14"/>
        <v>52.199999999999996</v>
      </c>
      <c r="V155" s="3">
        <f t="shared" si="15"/>
        <v>324</v>
      </c>
      <c r="W155" s="3">
        <f t="shared" si="16"/>
        <v>819</v>
      </c>
    </row>
    <row r="156" spans="1:23" ht="150" customHeight="1">
      <c r="A156" s="2" t="s">
        <v>19</v>
      </c>
      <c r="B156" s="2" t="s">
        <v>7</v>
      </c>
      <c r="C156" s="2" t="s">
        <v>8</v>
      </c>
      <c r="D156" s="2" t="s">
        <v>36</v>
      </c>
      <c r="E156" s="6" t="s">
        <v>48</v>
      </c>
      <c r="F156" s="2" t="s">
        <v>106</v>
      </c>
      <c r="G156" s="10" t="s">
        <v>416</v>
      </c>
      <c r="H156" s="19" t="s">
        <v>12</v>
      </c>
      <c r="I156" s="2" t="s">
        <v>23</v>
      </c>
      <c r="J156" s="2" t="s">
        <v>43</v>
      </c>
      <c r="K156" s="2" t="s">
        <v>28</v>
      </c>
      <c r="L156" s="19">
        <f xml:space="preserve"> SUM(M156)</f>
        <v>1</v>
      </c>
      <c r="M156" s="2">
        <v>1</v>
      </c>
      <c r="N156" s="15" t="s">
        <v>12</v>
      </c>
      <c r="O156" s="13">
        <v>5.8</v>
      </c>
      <c r="P156" s="3">
        <v>54</v>
      </c>
      <c r="Q156" s="3">
        <v>137</v>
      </c>
      <c r="R156" s="19" t="s">
        <v>71</v>
      </c>
      <c r="S156" s="19" t="s">
        <v>108</v>
      </c>
      <c r="T156" s="2" t="s">
        <v>417</v>
      </c>
      <c r="U156" s="3">
        <f t="shared" si="14"/>
        <v>5.8</v>
      </c>
      <c r="V156" s="3">
        <f t="shared" si="15"/>
        <v>54</v>
      </c>
      <c r="W156" s="3">
        <f t="shared" si="16"/>
        <v>137</v>
      </c>
    </row>
    <row r="157" spans="1:23" ht="150" customHeight="1">
      <c r="A157" s="2" t="s">
        <v>19</v>
      </c>
      <c r="B157" s="2" t="s">
        <v>7</v>
      </c>
      <c r="C157" s="2" t="s">
        <v>8</v>
      </c>
      <c r="D157" s="2" t="s">
        <v>36</v>
      </c>
      <c r="E157" s="6" t="s">
        <v>48</v>
      </c>
      <c r="F157" s="2" t="s">
        <v>418</v>
      </c>
      <c r="G157" s="10" t="s">
        <v>419</v>
      </c>
      <c r="H157" s="19" t="s">
        <v>12</v>
      </c>
      <c r="I157" s="2" t="s">
        <v>13</v>
      </c>
      <c r="J157" s="2" t="s">
        <v>54</v>
      </c>
      <c r="K157" s="2" t="s">
        <v>28</v>
      </c>
      <c r="L157" s="19">
        <f xml:space="preserve"> SUM(M157)</f>
        <v>1</v>
      </c>
      <c r="M157" s="2">
        <v>1</v>
      </c>
      <c r="N157" s="15" t="s">
        <v>12</v>
      </c>
      <c r="O157" s="13">
        <v>5.8</v>
      </c>
      <c r="P157" s="3">
        <v>62</v>
      </c>
      <c r="Q157" s="3">
        <v>156</v>
      </c>
      <c r="R157" s="19" t="s">
        <v>25</v>
      </c>
      <c r="S157" s="19" t="s">
        <v>354</v>
      </c>
      <c r="T157" s="2" t="s">
        <v>420</v>
      </c>
      <c r="U157" s="3">
        <f t="shared" si="14"/>
        <v>5.8</v>
      </c>
      <c r="V157" s="3">
        <f t="shared" si="15"/>
        <v>62</v>
      </c>
      <c r="W157" s="3">
        <f t="shared" si="16"/>
        <v>156</v>
      </c>
    </row>
    <row r="158" spans="1:23" ht="150" customHeight="1">
      <c r="A158" s="2" t="s">
        <v>148</v>
      </c>
      <c r="B158" s="2" t="s">
        <v>7</v>
      </c>
      <c r="C158" s="2" t="s">
        <v>8</v>
      </c>
      <c r="D158" s="2" t="s">
        <v>36</v>
      </c>
      <c r="E158" s="6" t="s">
        <v>48</v>
      </c>
      <c r="F158" s="2" t="s">
        <v>421</v>
      </c>
      <c r="G158" s="10" t="s">
        <v>422</v>
      </c>
      <c r="H158" s="19" t="s">
        <v>12</v>
      </c>
      <c r="I158" s="2" t="s">
        <v>23</v>
      </c>
      <c r="J158" s="2" t="s">
        <v>24</v>
      </c>
      <c r="K158" s="2" t="s">
        <v>28</v>
      </c>
      <c r="L158" s="19">
        <f xml:space="preserve"> SUM(M158)</f>
        <v>1</v>
      </c>
      <c r="M158" s="2">
        <v>1</v>
      </c>
      <c r="N158" s="15" t="s">
        <v>12</v>
      </c>
      <c r="O158" s="13">
        <v>5.8</v>
      </c>
      <c r="P158" s="3">
        <v>52</v>
      </c>
      <c r="Q158" s="3">
        <v>133</v>
      </c>
      <c r="R158" s="19" t="s">
        <v>25</v>
      </c>
      <c r="S158" s="19" t="s">
        <v>423</v>
      </c>
      <c r="T158" s="2" t="s">
        <v>424</v>
      </c>
      <c r="U158" s="3">
        <f t="shared" si="14"/>
        <v>5.8</v>
      </c>
      <c r="V158" s="3">
        <f t="shared" si="15"/>
        <v>52</v>
      </c>
      <c r="W158" s="3">
        <f t="shared" si="16"/>
        <v>133</v>
      </c>
    </row>
    <row r="159" spans="1:23" ht="150" customHeight="1">
      <c r="A159" s="2" t="s">
        <v>19</v>
      </c>
      <c r="B159" s="2" t="s">
        <v>7</v>
      </c>
      <c r="C159" s="2" t="s">
        <v>8</v>
      </c>
      <c r="D159" s="2" t="s">
        <v>36</v>
      </c>
      <c r="E159" s="6" t="s">
        <v>48</v>
      </c>
      <c r="F159" s="2" t="s">
        <v>425</v>
      </c>
      <c r="G159" s="10" t="s">
        <v>426</v>
      </c>
      <c r="H159" s="19" t="s">
        <v>12</v>
      </c>
      <c r="I159" s="2" t="s">
        <v>23</v>
      </c>
      <c r="J159" s="2" t="s">
        <v>32</v>
      </c>
      <c r="K159" s="2" t="s">
        <v>28</v>
      </c>
      <c r="L159" s="19">
        <f xml:space="preserve"> SUM(M159)</f>
        <v>1</v>
      </c>
      <c r="M159" s="2">
        <v>1</v>
      </c>
      <c r="N159" s="15" t="s">
        <v>12</v>
      </c>
      <c r="O159" s="13">
        <v>5.8</v>
      </c>
      <c r="P159" s="3">
        <v>44</v>
      </c>
      <c r="Q159" s="3">
        <v>112</v>
      </c>
      <c r="R159" s="19" t="s">
        <v>25</v>
      </c>
      <c r="S159" s="19" t="s">
        <v>120</v>
      </c>
      <c r="T159" s="2" t="s">
        <v>427</v>
      </c>
      <c r="U159" s="3">
        <f t="shared" si="14"/>
        <v>5.8</v>
      </c>
      <c r="V159" s="3">
        <f t="shared" si="15"/>
        <v>44</v>
      </c>
      <c r="W159" s="3">
        <f t="shared" si="16"/>
        <v>112</v>
      </c>
    </row>
    <row r="160" spans="1:23" ht="150" customHeight="1">
      <c r="A160" s="2" t="s">
        <v>19</v>
      </c>
      <c r="B160" s="2" t="s">
        <v>7</v>
      </c>
      <c r="C160" s="2" t="s">
        <v>8</v>
      </c>
      <c r="D160" s="2" t="s">
        <v>293</v>
      </c>
      <c r="E160" s="6" t="s">
        <v>48</v>
      </c>
      <c r="F160" s="2" t="s">
        <v>428</v>
      </c>
      <c r="G160" s="10" t="s">
        <v>429</v>
      </c>
      <c r="H160" s="19" t="s">
        <v>12</v>
      </c>
      <c r="I160" s="2" t="s">
        <v>13</v>
      </c>
      <c r="J160" s="2" t="s">
        <v>24</v>
      </c>
      <c r="K160" s="2" t="s">
        <v>28</v>
      </c>
      <c r="L160" s="19">
        <f xml:space="preserve"> SUM(M160:M161)</f>
        <v>7</v>
      </c>
      <c r="M160" s="2">
        <v>2</v>
      </c>
      <c r="N160" s="15" t="s">
        <v>12</v>
      </c>
      <c r="O160" s="13">
        <v>5.8</v>
      </c>
      <c r="P160" s="3">
        <v>63</v>
      </c>
      <c r="Q160" s="3">
        <v>158</v>
      </c>
      <c r="R160" s="19" t="s">
        <v>25</v>
      </c>
      <c r="S160" s="19" t="s">
        <v>430</v>
      </c>
      <c r="T160" s="2" t="s">
        <v>431</v>
      </c>
      <c r="U160" s="3">
        <f t="shared" si="14"/>
        <v>11.6</v>
      </c>
      <c r="V160" s="3">
        <f t="shared" si="15"/>
        <v>126</v>
      </c>
      <c r="W160" s="3">
        <f t="shared" si="16"/>
        <v>316</v>
      </c>
    </row>
    <row r="161" spans="1:23" ht="15.75">
      <c r="A161" s="2" t="s">
        <v>19</v>
      </c>
      <c r="B161" s="2" t="s">
        <v>7</v>
      </c>
      <c r="C161" s="2" t="s">
        <v>8</v>
      </c>
      <c r="D161" s="2" t="s">
        <v>293</v>
      </c>
      <c r="E161" s="6" t="s">
        <v>48</v>
      </c>
      <c r="F161" s="2" t="s">
        <v>428</v>
      </c>
      <c r="G161" s="10" t="s">
        <v>429</v>
      </c>
      <c r="H161" s="19" t="s">
        <v>12</v>
      </c>
      <c r="I161" s="2" t="s">
        <v>13</v>
      </c>
      <c r="J161" s="2" t="s">
        <v>24</v>
      </c>
      <c r="K161" s="2" t="s">
        <v>15</v>
      </c>
      <c r="L161" s="19" t="s">
        <v>12</v>
      </c>
      <c r="M161" s="2">
        <v>5</v>
      </c>
      <c r="N161" s="15" t="s">
        <v>12</v>
      </c>
      <c r="O161" s="13">
        <v>5.8</v>
      </c>
      <c r="P161" s="3">
        <v>63</v>
      </c>
      <c r="Q161" s="3">
        <v>158</v>
      </c>
      <c r="R161" s="19" t="s">
        <v>25</v>
      </c>
      <c r="S161" s="19" t="s">
        <v>430</v>
      </c>
      <c r="T161" s="2" t="s">
        <v>432</v>
      </c>
      <c r="U161" s="3">
        <f t="shared" si="14"/>
        <v>29</v>
      </c>
      <c r="V161" s="3">
        <f t="shared" si="15"/>
        <v>315</v>
      </c>
      <c r="W161" s="3">
        <f t="shared" si="16"/>
        <v>790</v>
      </c>
    </row>
    <row r="162" spans="1:23" ht="150" customHeight="1">
      <c r="A162" s="2" t="s">
        <v>19</v>
      </c>
      <c r="B162" s="2" t="s">
        <v>7</v>
      </c>
      <c r="C162" s="2" t="s">
        <v>8</v>
      </c>
      <c r="D162" s="2" t="s">
        <v>36</v>
      </c>
      <c r="E162" s="6" t="s">
        <v>48</v>
      </c>
      <c r="F162" s="2" t="s">
        <v>433</v>
      </c>
      <c r="G162" s="10" t="s">
        <v>434</v>
      </c>
      <c r="H162" s="19" t="s">
        <v>12</v>
      </c>
      <c r="I162" s="2" t="s">
        <v>23</v>
      </c>
      <c r="J162" s="2" t="s">
        <v>175</v>
      </c>
      <c r="K162" s="2" t="s">
        <v>28</v>
      </c>
      <c r="L162" s="19">
        <f xml:space="preserve"> SUM(M162:M163)</f>
        <v>4</v>
      </c>
      <c r="M162" s="2">
        <v>2</v>
      </c>
      <c r="N162" s="15" t="s">
        <v>12</v>
      </c>
      <c r="O162" s="13">
        <v>5.8</v>
      </c>
      <c r="P162" s="3">
        <v>60</v>
      </c>
      <c r="Q162" s="3">
        <v>152</v>
      </c>
      <c r="R162" s="19" t="s">
        <v>71</v>
      </c>
      <c r="S162" s="19" t="s">
        <v>435</v>
      </c>
      <c r="T162" s="2" t="s">
        <v>436</v>
      </c>
      <c r="U162" s="3">
        <f t="shared" si="14"/>
        <v>11.6</v>
      </c>
      <c r="V162" s="3">
        <f t="shared" si="15"/>
        <v>120</v>
      </c>
      <c r="W162" s="3">
        <f t="shared" si="16"/>
        <v>304</v>
      </c>
    </row>
    <row r="163" spans="1:23" ht="15.75">
      <c r="A163" s="2" t="s">
        <v>19</v>
      </c>
      <c r="B163" s="2" t="s">
        <v>7</v>
      </c>
      <c r="C163" s="2" t="s">
        <v>8</v>
      </c>
      <c r="D163" s="2" t="s">
        <v>36</v>
      </c>
      <c r="E163" s="6" t="s">
        <v>48</v>
      </c>
      <c r="F163" s="2" t="s">
        <v>433</v>
      </c>
      <c r="G163" s="10" t="s">
        <v>434</v>
      </c>
      <c r="H163" s="19" t="s">
        <v>12</v>
      </c>
      <c r="I163" s="2" t="s">
        <v>23</v>
      </c>
      <c r="J163" s="2" t="s">
        <v>175</v>
      </c>
      <c r="K163" s="2" t="s">
        <v>15</v>
      </c>
      <c r="L163" s="19" t="s">
        <v>12</v>
      </c>
      <c r="M163" s="2">
        <v>2</v>
      </c>
      <c r="N163" s="15" t="s">
        <v>12</v>
      </c>
      <c r="O163" s="13">
        <v>5.8</v>
      </c>
      <c r="P163" s="3">
        <v>60</v>
      </c>
      <c r="Q163" s="3">
        <v>152</v>
      </c>
      <c r="R163" s="19" t="s">
        <v>71</v>
      </c>
      <c r="S163" s="19" t="s">
        <v>435</v>
      </c>
      <c r="T163" s="2" t="s">
        <v>437</v>
      </c>
      <c r="U163" s="3">
        <f t="shared" si="14"/>
        <v>11.6</v>
      </c>
      <c r="V163" s="3">
        <f t="shared" si="15"/>
        <v>120</v>
      </c>
      <c r="W163" s="3">
        <f t="shared" si="16"/>
        <v>304</v>
      </c>
    </row>
    <row r="164" spans="1:23" ht="150" customHeight="1">
      <c r="A164" s="2" t="s">
        <v>19</v>
      </c>
      <c r="B164" s="2" t="s">
        <v>7</v>
      </c>
      <c r="C164" s="2" t="s">
        <v>8</v>
      </c>
      <c r="D164" s="2" t="s">
        <v>36</v>
      </c>
      <c r="E164" s="6" t="s">
        <v>48</v>
      </c>
      <c r="F164" s="2" t="s">
        <v>438</v>
      </c>
      <c r="G164" s="10" t="s">
        <v>439</v>
      </c>
      <c r="H164" s="19" t="s">
        <v>12</v>
      </c>
      <c r="I164" s="2" t="s">
        <v>23</v>
      </c>
      <c r="J164" s="2" t="s">
        <v>214</v>
      </c>
      <c r="K164" s="2" t="s">
        <v>28</v>
      </c>
      <c r="L164" s="19">
        <f xml:space="preserve"> SUM(M164)</f>
        <v>2</v>
      </c>
      <c r="M164" s="2">
        <v>2</v>
      </c>
      <c r="N164" s="15" t="s">
        <v>12</v>
      </c>
      <c r="O164" s="13">
        <v>5.8</v>
      </c>
      <c r="P164" s="3">
        <v>70</v>
      </c>
      <c r="Q164" s="3">
        <v>177</v>
      </c>
      <c r="R164" s="19" t="s">
        <v>71</v>
      </c>
      <c r="S164" s="19" t="s">
        <v>440</v>
      </c>
      <c r="T164" s="2" t="s">
        <v>441</v>
      </c>
      <c r="U164" s="3">
        <f t="shared" si="14"/>
        <v>11.6</v>
      </c>
      <c r="V164" s="3">
        <f t="shared" si="15"/>
        <v>140</v>
      </c>
      <c r="W164" s="3">
        <f t="shared" si="16"/>
        <v>354</v>
      </c>
    </row>
    <row r="165" spans="1:23" ht="150" customHeight="1">
      <c r="A165" s="2" t="s">
        <v>148</v>
      </c>
      <c r="B165" s="2" t="s">
        <v>7</v>
      </c>
      <c r="C165" s="2" t="s">
        <v>8</v>
      </c>
      <c r="D165" s="2" t="s">
        <v>36</v>
      </c>
      <c r="E165" s="6" t="s">
        <v>48</v>
      </c>
      <c r="F165" s="2" t="s">
        <v>158</v>
      </c>
      <c r="G165" s="10" t="s">
        <v>442</v>
      </c>
      <c r="H165" s="19" t="s">
        <v>12</v>
      </c>
      <c r="I165" s="2" t="s">
        <v>23</v>
      </c>
      <c r="J165" s="2" t="s">
        <v>14</v>
      </c>
      <c r="K165" s="2" t="s">
        <v>28</v>
      </c>
      <c r="L165" s="19">
        <f xml:space="preserve"> SUM(M165)</f>
        <v>2</v>
      </c>
      <c r="M165" s="2">
        <v>2</v>
      </c>
      <c r="N165" s="15" t="s">
        <v>12</v>
      </c>
      <c r="O165" s="13">
        <v>5.8</v>
      </c>
      <c r="P165" s="3">
        <v>29</v>
      </c>
      <c r="Q165" s="3">
        <v>73</v>
      </c>
      <c r="R165" s="19" t="s">
        <v>25</v>
      </c>
      <c r="S165" s="19" t="s">
        <v>443</v>
      </c>
      <c r="T165" s="2" t="s">
        <v>444</v>
      </c>
      <c r="U165" s="3">
        <f t="shared" si="14"/>
        <v>11.6</v>
      </c>
      <c r="V165" s="3">
        <f t="shared" si="15"/>
        <v>58</v>
      </c>
      <c r="W165" s="3">
        <f t="shared" si="16"/>
        <v>146</v>
      </c>
    </row>
    <row r="166" spans="1:23" ht="150" customHeight="1">
      <c r="A166" s="2" t="s">
        <v>19</v>
      </c>
      <c r="B166" s="2" t="s">
        <v>7</v>
      </c>
      <c r="C166" s="2" t="s">
        <v>8</v>
      </c>
      <c r="D166" s="2" t="s">
        <v>36</v>
      </c>
      <c r="E166" s="6" t="s">
        <v>48</v>
      </c>
      <c r="F166" s="2" t="s">
        <v>445</v>
      </c>
      <c r="G166" s="10" t="s">
        <v>446</v>
      </c>
      <c r="H166" s="19" t="s">
        <v>12</v>
      </c>
      <c r="I166" s="2" t="s">
        <v>23</v>
      </c>
      <c r="J166" s="2" t="s">
        <v>66</v>
      </c>
      <c r="K166" s="2" t="s">
        <v>119</v>
      </c>
      <c r="L166" s="19">
        <f xml:space="preserve"> SUM(M166:M168)</f>
        <v>13</v>
      </c>
      <c r="M166" s="2">
        <v>2</v>
      </c>
      <c r="N166" s="15" t="s">
        <v>12</v>
      </c>
      <c r="O166" s="13">
        <v>5.8</v>
      </c>
      <c r="P166" s="3">
        <v>54</v>
      </c>
      <c r="Q166" s="3">
        <v>137</v>
      </c>
      <c r="R166" s="19" t="s">
        <v>25</v>
      </c>
      <c r="S166" s="19" t="s">
        <v>447</v>
      </c>
      <c r="T166" s="2" t="s">
        <v>448</v>
      </c>
      <c r="U166" s="3">
        <f t="shared" ref="U166:U200" si="17" xml:space="preserve"> O166*M166</f>
        <v>11.6</v>
      </c>
      <c r="V166" s="3">
        <f t="shared" ref="V166:V200" si="18" xml:space="preserve"> P166*M166</f>
        <v>108</v>
      </c>
      <c r="W166" s="3">
        <f t="shared" ref="W166:W200" si="19" xml:space="preserve"> Q166*M166</f>
        <v>274</v>
      </c>
    </row>
    <row r="167" spans="1:23" ht="15.75">
      <c r="A167" s="2" t="s">
        <v>19</v>
      </c>
      <c r="B167" s="2" t="s">
        <v>7</v>
      </c>
      <c r="C167" s="2" t="s">
        <v>8</v>
      </c>
      <c r="D167" s="2" t="s">
        <v>36</v>
      </c>
      <c r="E167" s="6" t="s">
        <v>48</v>
      </c>
      <c r="F167" s="2" t="s">
        <v>445</v>
      </c>
      <c r="G167" s="10" t="s">
        <v>446</v>
      </c>
      <c r="H167" s="19" t="s">
        <v>12</v>
      </c>
      <c r="I167" s="2" t="s">
        <v>23</v>
      </c>
      <c r="J167" s="2" t="s">
        <v>66</v>
      </c>
      <c r="K167" s="2" t="s">
        <v>28</v>
      </c>
      <c r="L167" s="19" t="s">
        <v>12</v>
      </c>
      <c r="M167" s="2">
        <v>3</v>
      </c>
      <c r="N167" s="15" t="s">
        <v>12</v>
      </c>
      <c r="O167" s="13">
        <v>5.8</v>
      </c>
      <c r="P167" s="3">
        <v>54</v>
      </c>
      <c r="Q167" s="3">
        <v>137</v>
      </c>
      <c r="R167" s="19" t="s">
        <v>25</v>
      </c>
      <c r="S167" s="19" t="s">
        <v>447</v>
      </c>
      <c r="T167" s="2" t="s">
        <v>449</v>
      </c>
      <c r="U167" s="3">
        <f t="shared" si="17"/>
        <v>17.399999999999999</v>
      </c>
      <c r="V167" s="3">
        <f t="shared" si="18"/>
        <v>162</v>
      </c>
      <c r="W167" s="3">
        <f t="shared" si="19"/>
        <v>411</v>
      </c>
    </row>
    <row r="168" spans="1:23" ht="15.75">
      <c r="A168" s="2" t="s">
        <v>19</v>
      </c>
      <c r="B168" s="2" t="s">
        <v>7</v>
      </c>
      <c r="C168" s="2" t="s">
        <v>8</v>
      </c>
      <c r="D168" s="2" t="s">
        <v>36</v>
      </c>
      <c r="E168" s="6" t="s">
        <v>48</v>
      </c>
      <c r="F168" s="2" t="s">
        <v>445</v>
      </c>
      <c r="G168" s="10" t="s">
        <v>446</v>
      </c>
      <c r="H168" s="19" t="s">
        <v>12</v>
      </c>
      <c r="I168" s="2" t="s">
        <v>23</v>
      </c>
      <c r="J168" s="2" t="s">
        <v>66</v>
      </c>
      <c r="K168" s="2" t="s">
        <v>15</v>
      </c>
      <c r="L168" s="19" t="s">
        <v>12</v>
      </c>
      <c r="M168" s="2">
        <v>8</v>
      </c>
      <c r="N168" s="15" t="s">
        <v>12</v>
      </c>
      <c r="O168" s="13">
        <v>5.8</v>
      </c>
      <c r="P168" s="3">
        <v>54</v>
      </c>
      <c r="Q168" s="3">
        <v>137</v>
      </c>
      <c r="R168" s="19" t="s">
        <v>25</v>
      </c>
      <c r="S168" s="19" t="s">
        <v>447</v>
      </c>
      <c r="T168" s="2" t="s">
        <v>450</v>
      </c>
      <c r="U168" s="3">
        <f t="shared" si="17"/>
        <v>46.4</v>
      </c>
      <c r="V168" s="3">
        <f t="shared" si="18"/>
        <v>432</v>
      </c>
      <c r="W168" s="3">
        <f t="shared" si="19"/>
        <v>1096</v>
      </c>
    </row>
    <row r="169" spans="1:23" ht="150" customHeight="1">
      <c r="A169" s="2" t="s">
        <v>19</v>
      </c>
      <c r="B169" s="2" t="s">
        <v>7</v>
      </c>
      <c r="C169" s="2" t="s">
        <v>8</v>
      </c>
      <c r="D169" s="2" t="s">
        <v>36</v>
      </c>
      <c r="E169" s="6" t="s">
        <v>48</v>
      </c>
      <c r="F169" s="2" t="s">
        <v>451</v>
      </c>
      <c r="G169" s="10" t="s">
        <v>452</v>
      </c>
      <c r="H169" s="19" t="s">
        <v>12</v>
      </c>
      <c r="I169" s="2" t="s">
        <v>70</v>
      </c>
      <c r="J169" s="2" t="s">
        <v>14</v>
      </c>
      <c r="K169" s="2" t="s">
        <v>15</v>
      </c>
      <c r="L169" s="19">
        <f xml:space="preserve"> SUM(M169)</f>
        <v>2</v>
      </c>
      <c r="M169" s="2">
        <v>2</v>
      </c>
      <c r="N169" s="15" t="s">
        <v>12</v>
      </c>
      <c r="O169" s="13">
        <v>5.8</v>
      </c>
      <c r="P169" s="3">
        <v>33</v>
      </c>
      <c r="Q169" s="3">
        <v>82</v>
      </c>
      <c r="R169" s="19" t="s">
        <v>71</v>
      </c>
      <c r="S169" s="19" t="s">
        <v>453</v>
      </c>
      <c r="T169" s="2" t="s">
        <v>454</v>
      </c>
      <c r="U169" s="3">
        <f t="shared" si="17"/>
        <v>11.6</v>
      </c>
      <c r="V169" s="3">
        <f t="shared" si="18"/>
        <v>66</v>
      </c>
      <c r="W169" s="3">
        <f t="shared" si="19"/>
        <v>164</v>
      </c>
    </row>
    <row r="170" spans="1:23" ht="150" customHeight="1">
      <c r="A170" s="2" t="s">
        <v>148</v>
      </c>
      <c r="B170" s="2" t="s">
        <v>7</v>
      </c>
      <c r="C170" s="2" t="s">
        <v>8</v>
      </c>
      <c r="D170" s="2" t="s">
        <v>293</v>
      </c>
      <c r="E170" s="6" t="s">
        <v>48</v>
      </c>
      <c r="F170" s="2" t="s">
        <v>455</v>
      </c>
      <c r="G170" s="10" t="s">
        <v>456</v>
      </c>
      <c r="H170" s="19" t="s">
        <v>12</v>
      </c>
      <c r="I170" s="2" t="s">
        <v>70</v>
      </c>
      <c r="J170" s="2" t="s">
        <v>24</v>
      </c>
      <c r="K170" s="2" t="s">
        <v>28</v>
      </c>
      <c r="L170" s="19">
        <f xml:space="preserve"> SUM(M170)</f>
        <v>2</v>
      </c>
      <c r="M170" s="2">
        <v>2</v>
      </c>
      <c r="N170" s="15" t="s">
        <v>12</v>
      </c>
      <c r="O170" s="13">
        <v>5.8</v>
      </c>
      <c r="P170" s="3">
        <v>40</v>
      </c>
      <c r="Q170" s="3">
        <v>102</v>
      </c>
      <c r="R170" s="19" t="s">
        <v>365</v>
      </c>
      <c r="S170" s="19" t="s">
        <v>457</v>
      </c>
      <c r="T170" s="2" t="s">
        <v>458</v>
      </c>
      <c r="U170" s="3">
        <f t="shared" si="17"/>
        <v>11.6</v>
      </c>
      <c r="V170" s="3">
        <f t="shared" si="18"/>
        <v>80</v>
      </c>
      <c r="W170" s="3">
        <f t="shared" si="19"/>
        <v>204</v>
      </c>
    </row>
    <row r="171" spans="1:23" ht="150" customHeight="1">
      <c r="A171" s="2" t="s">
        <v>148</v>
      </c>
      <c r="B171" s="2" t="s">
        <v>7</v>
      </c>
      <c r="C171" s="2" t="s">
        <v>8</v>
      </c>
      <c r="D171" s="2" t="s">
        <v>36</v>
      </c>
      <c r="E171" s="6" t="s">
        <v>48</v>
      </c>
      <c r="F171" s="2" t="s">
        <v>459</v>
      </c>
      <c r="G171" s="10" t="s">
        <v>460</v>
      </c>
      <c r="H171" s="19" t="s">
        <v>12</v>
      </c>
      <c r="I171" s="2" t="s">
        <v>23</v>
      </c>
      <c r="J171" s="2" t="s">
        <v>32</v>
      </c>
      <c r="K171" s="2" t="s">
        <v>119</v>
      </c>
      <c r="L171" s="19">
        <f xml:space="preserve"> SUM(M171:M172)</f>
        <v>7</v>
      </c>
      <c r="M171" s="2">
        <v>2</v>
      </c>
      <c r="N171" s="15" t="s">
        <v>12</v>
      </c>
      <c r="O171" s="13">
        <v>5.8</v>
      </c>
      <c r="P171" s="3">
        <v>28</v>
      </c>
      <c r="Q171" s="3">
        <v>71</v>
      </c>
      <c r="R171" s="19" t="s">
        <v>461</v>
      </c>
      <c r="S171" s="19" t="s">
        <v>462</v>
      </c>
      <c r="T171" s="2" t="s">
        <v>463</v>
      </c>
      <c r="U171" s="3">
        <f t="shared" si="17"/>
        <v>11.6</v>
      </c>
      <c r="V171" s="3">
        <f t="shared" si="18"/>
        <v>56</v>
      </c>
      <c r="W171" s="3">
        <f t="shared" si="19"/>
        <v>142</v>
      </c>
    </row>
    <row r="172" spans="1:23" ht="15.75">
      <c r="A172" s="2" t="s">
        <v>148</v>
      </c>
      <c r="B172" s="2" t="s">
        <v>7</v>
      </c>
      <c r="C172" s="2" t="s">
        <v>8</v>
      </c>
      <c r="D172" s="2" t="s">
        <v>36</v>
      </c>
      <c r="E172" s="6" t="s">
        <v>48</v>
      </c>
      <c r="F172" s="2" t="s">
        <v>459</v>
      </c>
      <c r="G172" s="10" t="s">
        <v>460</v>
      </c>
      <c r="H172" s="19" t="s">
        <v>12</v>
      </c>
      <c r="I172" s="2" t="s">
        <v>23</v>
      </c>
      <c r="J172" s="2" t="s">
        <v>32</v>
      </c>
      <c r="K172" s="2" t="s">
        <v>74</v>
      </c>
      <c r="L172" s="19" t="s">
        <v>12</v>
      </c>
      <c r="M172" s="2">
        <v>5</v>
      </c>
      <c r="N172" s="15" t="s">
        <v>12</v>
      </c>
      <c r="O172" s="13">
        <v>5.8</v>
      </c>
      <c r="P172" s="3">
        <v>28</v>
      </c>
      <c r="Q172" s="3">
        <v>71</v>
      </c>
      <c r="R172" s="19" t="s">
        <v>461</v>
      </c>
      <c r="S172" s="19" t="s">
        <v>462</v>
      </c>
      <c r="T172" s="2" t="s">
        <v>464</v>
      </c>
      <c r="U172" s="3">
        <f t="shared" si="17"/>
        <v>29</v>
      </c>
      <c r="V172" s="3">
        <f t="shared" si="18"/>
        <v>140</v>
      </c>
      <c r="W172" s="3">
        <f t="shared" si="19"/>
        <v>355</v>
      </c>
    </row>
    <row r="173" spans="1:23" ht="150" customHeight="1">
      <c r="A173" s="2" t="s">
        <v>148</v>
      </c>
      <c r="B173" s="2" t="s">
        <v>7</v>
      </c>
      <c r="C173" s="2" t="s">
        <v>8</v>
      </c>
      <c r="D173" s="2" t="s">
        <v>36</v>
      </c>
      <c r="E173" s="6" t="s">
        <v>48</v>
      </c>
      <c r="F173" s="2" t="s">
        <v>389</v>
      </c>
      <c r="G173" s="10" t="s">
        <v>465</v>
      </c>
      <c r="H173" s="19" t="s">
        <v>12</v>
      </c>
      <c r="I173" s="2" t="s">
        <v>23</v>
      </c>
      <c r="J173" s="2" t="s">
        <v>24</v>
      </c>
      <c r="K173" s="2" t="s">
        <v>15</v>
      </c>
      <c r="L173" s="19">
        <f xml:space="preserve"> SUM(M173)</f>
        <v>3</v>
      </c>
      <c r="M173" s="2">
        <v>3</v>
      </c>
      <c r="N173" s="15" t="s">
        <v>12</v>
      </c>
      <c r="O173" s="13">
        <v>5.8</v>
      </c>
      <c r="P173" s="3">
        <v>28</v>
      </c>
      <c r="Q173" s="3">
        <v>69</v>
      </c>
      <c r="R173" s="19" t="s">
        <v>25</v>
      </c>
      <c r="S173" s="19" t="s">
        <v>391</v>
      </c>
      <c r="T173" s="2" t="s">
        <v>466</v>
      </c>
      <c r="U173" s="3">
        <f t="shared" si="17"/>
        <v>17.399999999999999</v>
      </c>
      <c r="V173" s="3">
        <f t="shared" si="18"/>
        <v>84</v>
      </c>
      <c r="W173" s="3">
        <f t="shared" si="19"/>
        <v>207</v>
      </c>
    </row>
    <row r="174" spans="1:23" ht="150" customHeight="1">
      <c r="A174" s="2" t="s">
        <v>19</v>
      </c>
      <c r="B174" s="2" t="s">
        <v>7</v>
      </c>
      <c r="C174" s="2" t="s">
        <v>8</v>
      </c>
      <c r="D174" s="2" t="s">
        <v>9</v>
      </c>
      <c r="E174" s="6" t="s">
        <v>48</v>
      </c>
      <c r="F174" s="2" t="s">
        <v>411</v>
      </c>
      <c r="G174" s="10" t="s">
        <v>467</v>
      </c>
      <c r="H174" s="19" t="s">
        <v>12</v>
      </c>
      <c r="I174" s="2" t="s">
        <v>23</v>
      </c>
      <c r="J174" s="2" t="s">
        <v>189</v>
      </c>
      <c r="K174" s="2" t="s">
        <v>15</v>
      </c>
      <c r="L174" s="19">
        <f xml:space="preserve"> SUM(M174)</f>
        <v>3</v>
      </c>
      <c r="M174" s="2">
        <v>3</v>
      </c>
      <c r="N174" s="15" t="s">
        <v>12</v>
      </c>
      <c r="O174" s="13">
        <v>5.8</v>
      </c>
      <c r="P174" s="3">
        <v>36</v>
      </c>
      <c r="Q174" s="3">
        <v>91</v>
      </c>
      <c r="R174" s="19" t="s">
        <v>71</v>
      </c>
      <c r="S174" s="19" t="s">
        <v>413</v>
      </c>
      <c r="T174" s="2" t="s">
        <v>468</v>
      </c>
      <c r="U174" s="3">
        <f t="shared" si="17"/>
        <v>17.399999999999999</v>
      </c>
      <c r="V174" s="3">
        <f t="shared" si="18"/>
        <v>108</v>
      </c>
      <c r="W174" s="3">
        <f t="shared" si="19"/>
        <v>273</v>
      </c>
    </row>
    <row r="175" spans="1:23" ht="150" customHeight="1">
      <c r="A175" s="2" t="s">
        <v>148</v>
      </c>
      <c r="B175" s="2" t="s">
        <v>7</v>
      </c>
      <c r="C175" s="2" t="s">
        <v>8</v>
      </c>
      <c r="D175" s="2" t="s">
        <v>36</v>
      </c>
      <c r="E175" s="6" t="s">
        <v>48</v>
      </c>
      <c r="F175" s="2" t="s">
        <v>469</v>
      </c>
      <c r="G175" s="10" t="s">
        <v>470</v>
      </c>
      <c r="H175" s="19" t="s">
        <v>12</v>
      </c>
      <c r="I175" s="2" t="s">
        <v>23</v>
      </c>
      <c r="J175" s="2" t="s">
        <v>14</v>
      </c>
      <c r="K175" s="2" t="s">
        <v>15</v>
      </c>
      <c r="L175" s="19">
        <f xml:space="preserve"> SUM(M175:M176)</f>
        <v>15</v>
      </c>
      <c r="M175" s="2">
        <v>4</v>
      </c>
      <c r="N175" s="15" t="s">
        <v>12</v>
      </c>
      <c r="O175" s="13">
        <v>5.8</v>
      </c>
      <c r="P175" s="3">
        <v>28</v>
      </c>
      <c r="Q175" s="3">
        <v>69</v>
      </c>
      <c r="R175" s="19" t="s">
        <v>25</v>
      </c>
      <c r="S175" s="19" t="s">
        <v>471</v>
      </c>
      <c r="T175" s="2" t="s">
        <v>472</v>
      </c>
      <c r="U175" s="3">
        <f t="shared" si="17"/>
        <v>23.2</v>
      </c>
      <c r="V175" s="3">
        <f t="shared" si="18"/>
        <v>112</v>
      </c>
      <c r="W175" s="3">
        <f t="shared" si="19"/>
        <v>276</v>
      </c>
    </row>
    <row r="176" spans="1:23" ht="15.75">
      <c r="A176" s="2" t="s">
        <v>148</v>
      </c>
      <c r="B176" s="2" t="s">
        <v>7</v>
      </c>
      <c r="C176" s="2" t="s">
        <v>8</v>
      </c>
      <c r="D176" s="2" t="s">
        <v>36</v>
      </c>
      <c r="E176" s="6" t="s">
        <v>48</v>
      </c>
      <c r="F176" s="2" t="s">
        <v>469</v>
      </c>
      <c r="G176" s="10" t="s">
        <v>470</v>
      </c>
      <c r="H176" s="19" t="s">
        <v>12</v>
      </c>
      <c r="I176" s="2" t="s">
        <v>23</v>
      </c>
      <c r="J176" s="2" t="s">
        <v>14</v>
      </c>
      <c r="K176" s="2" t="s">
        <v>28</v>
      </c>
      <c r="L176" s="19" t="s">
        <v>12</v>
      </c>
      <c r="M176" s="2">
        <v>11</v>
      </c>
      <c r="N176" s="15" t="s">
        <v>12</v>
      </c>
      <c r="O176" s="13">
        <v>5.8</v>
      </c>
      <c r="P176" s="3">
        <v>28</v>
      </c>
      <c r="Q176" s="3">
        <v>69</v>
      </c>
      <c r="R176" s="19" t="s">
        <v>25</v>
      </c>
      <c r="S176" s="19" t="s">
        <v>471</v>
      </c>
      <c r="T176" s="2" t="s">
        <v>473</v>
      </c>
      <c r="U176" s="3">
        <f t="shared" si="17"/>
        <v>63.8</v>
      </c>
      <c r="V176" s="3">
        <f t="shared" si="18"/>
        <v>308</v>
      </c>
      <c r="W176" s="3">
        <f t="shared" si="19"/>
        <v>759</v>
      </c>
    </row>
    <row r="177" spans="1:23" ht="150" customHeight="1">
      <c r="A177" s="2" t="s">
        <v>19</v>
      </c>
      <c r="B177" s="2" t="s">
        <v>7</v>
      </c>
      <c r="C177" s="2" t="s">
        <v>8</v>
      </c>
      <c r="D177" s="2" t="s">
        <v>36</v>
      </c>
      <c r="E177" s="6" t="s">
        <v>48</v>
      </c>
      <c r="F177" s="2" t="s">
        <v>474</v>
      </c>
      <c r="G177" s="10" t="s">
        <v>475</v>
      </c>
      <c r="H177" s="19" t="s">
        <v>12</v>
      </c>
      <c r="I177" s="2" t="s">
        <v>23</v>
      </c>
      <c r="J177" s="2" t="s">
        <v>43</v>
      </c>
      <c r="K177" s="2" t="s">
        <v>476</v>
      </c>
      <c r="L177" s="19">
        <f xml:space="preserve"> SUM(M177:M181)</f>
        <v>74</v>
      </c>
      <c r="M177" s="2">
        <v>4</v>
      </c>
      <c r="N177" s="15" t="s">
        <v>12</v>
      </c>
      <c r="O177" s="13">
        <v>5.8</v>
      </c>
      <c r="P177" s="3">
        <v>54</v>
      </c>
      <c r="Q177" s="3">
        <v>137</v>
      </c>
      <c r="R177" s="19" t="s">
        <v>71</v>
      </c>
      <c r="S177" s="19" t="s">
        <v>477</v>
      </c>
      <c r="T177" s="2" t="s">
        <v>478</v>
      </c>
      <c r="U177" s="3">
        <f t="shared" si="17"/>
        <v>23.2</v>
      </c>
      <c r="V177" s="3">
        <f t="shared" si="18"/>
        <v>216</v>
      </c>
      <c r="W177" s="3">
        <f t="shared" si="19"/>
        <v>548</v>
      </c>
    </row>
    <row r="178" spans="1:23" ht="15.75">
      <c r="A178" s="2" t="s">
        <v>19</v>
      </c>
      <c r="B178" s="2" t="s">
        <v>7</v>
      </c>
      <c r="C178" s="2" t="s">
        <v>8</v>
      </c>
      <c r="D178" s="2" t="s">
        <v>36</v>
      </c>
      <c r="E178" s="6" t="s">
        <v>48</v>
      </c>
      <c r="F178" s="2" t="s">
        <v>474</v>
      </c>
      <c r="G178" s="10" t="s">
        <v>475</v>
      </c>
      <c r="H178" s="19" t="s">
        <v>12</v>
      </c>
      <c r="I178" s="2" t="s">
        <v>23</v>
      </c>
      <c r="J178" s="2" t="s">
        <v>43</v>
      </c>
      <c r="K178" s="2" t="s">
        <v>28</v>
      </c>
      <c r="L178" s="19" t="s">
        <v>12</v>
      </c>
      <c r="M178" s="2">
        <v>9</v>
      </c>
      <c r="N178" s="15" t="s">
        <v>12</v>
      </c>
      <c r="O178" s="13">
        <v>5.8</v>
      </c>
      <c r="P178" s="3">
        <v>54</v>
      </c>
      <c r="Q178" s="3">
        <v>137</v>
      </c>
      <c r="R178" s="19" t="s">
        <v>71</v>
      </c>
      <c r="S178" s="19" t="s">
        <v>477</v>
      </c>
      <c r="T178" s="2" t="s">
        <v>479</v>
      </c>
      <c r="U178" s="3">
        <f t="shared" si="17"/>
        <v>52.199999999999996</v>
      </c>
      <c r="V178" s="3">
        <f t="shared" si="18"/>
        <v>486</v>
      </c>
      <c r="W178" s="3">
        <f t="shared" si="19"/>
        <v>1233</v>
      </c>
    </row>
    <row r="179" spans="1:23" ht="15.75">
      <c r="A179" s="2" t="s">
        <v>19</v>
      </c>
      <c r="B179" s="2" t="s">
        <v>7</v>
      </c>
      <c r="C179" s="2" t="s">
        <v>8</v>
      </c>
      <c r="D179" s="2" t="s">
        <v>36</v>
      </c>
      <c r="E179" s="6" t="s">
        <v>48</v>
      </c>
      <c r="F179" s="2" t="s">
        <v>474</v>
      </c>
      <c r="G179" s="10" t="s">
        <v>475</v>
      </c>
      <c r="H179" s="19" t="s">
        <v>12</v>
      </c>
      <c r="I179" s="2" t="s">
        <v>23</v>
      </c>
      <c r="J179" s="2" t="s">
        <v>43</v>
      </c>
      <c r="K179" s="2" t="s">
        <v>119</v>
      </c>
      <c r="L179" s="19" t="s">
        <v>12</v>
      </c>
      <c r="M179" s="2">
        <v>17</v>
      </c>
      <c r="N179" s="15" t="s">
        <v>12</v>
      </c>
      <c r="O179" s="13">
        <v>5.8</v>
      </c>
      <c r="P179" s="3">
        <v>54</v>
      </c>
      <c r="Q179" s="3">
        <v>137</v>
      </c>
      <c r="R179" s="19" t="s">
        <v>71</v>
      </c>
      <c r="S179" s="19" t="s">
        <v>477</v>
      </c>
      <c r="T179" s="2" t="s">
        <v>480</v>
      </c>
      <c r="U179" s="3">
        <f t="shared" si="17"/>
        <v>98.6</v>
      </c>
      <c r="V179" s="3">
        <f t="shared" si="18"/>
        <v>918</v>
      </c>
      <c r="W179" s="3">
        <f t="shared" si="19"/>
        <v>2329</v>
      </c>
    </row>
    <row r="180" spans="1:23" ht="15.75">
      <c r="A180" s="2" t="s">
        <v>19</v>
      </c>
      <c r="B180" s="2" t="s">
        <v>7</v>
      </c>
      <c r="C180" s="2" t="s">
        <v>8</v>
      </c>
      <c r="D180" s="2" t="s">
        <v>36</v>
      </c>
      <c r="E180" s="6" t="s">
        <v>48</v>
      </c>
      <c r="F180" s="2" t="s">
        <v>474</v>
      </c>
      <c r="G180" s="10" t="s">
        <v>475</v>
      </c>
      <c r="H180" s="19" t="s">
        <v>12</v>
      </c>
      <c r="I180" s="2" t="s">
        <v>23</v>
      </c>
      <c r="J180" s="2" t="s">
        <v>43</v>
      </c>
      <c r="K180" s="2" t="s">
        <v>15</v>
      </c>
      <c r="L180" s="19" t="s">
        <v>12</v>
      </c>
      <c r="M180" s="2">
        <v>21</v>
      </c>
      <c r="N180" s="15" t="s">
        <v>12</v>
      </c>
      <c r="O180" s="13">
        <v>5.8</v>
      </c>
      <c r="P180" s="3">
        <v>54</v>
      </c>
      <c r="Q180" s="3">
        <v>137</v>
      </c>
      <c r="R180" s="19" t="s">
        <v>71</v>
      </c>
      <c r="S180" s="19" t="s">
        <v>477</v>
      </c>
      <c r="T180" s="2" t="s">
        <v>481</v>
      </c>
      <c r="U180" s="3">
        <f t="shared" si="17"/>
        <v>121.8</v>
      </c>
      <c r="V180" s="3">
        <f t="shared" si="18"/>
        <v>1134</v>
      </c>
      <c r="W180" s="3">
        <f t="shared" si="19"/>
        <v>2877</v>
      </c>
    </row>
    <row r="181" spans="1:23" ht="15.75">
      <c r="A181" s="2" t="s">
        <v>19</v>
      </c>
      <c r="B181" s="2" t="s">
        <v>7</v>
      </c>
      <c r="C181" s="2" t="s">
        <v>8</v>
      </c>
      <c r="D181" s="2" t="s">
        <v>36</v>
      </c>
      <c r="E181" s="6" t="s">
        <v>48</v>
      </c>
      <c r="F181" s="2" t="s">
        <v>474</v>
      </c>
      <c r="G181" s="10" t="s">
        <v>475</v>
      </c>
      <c r="H181" s="19" t="s">
        <v>12</v>
      </c>
      <c r="I181" s="2" t="s">
        <v>23</v>
      </c>
      <c r="J181" s="2" t="s">
        <v>43</v>
      </c>
      <c r="K181" s="2" t="s">
        <v>74</v>
      </c>
      <c r="L181" s="19" t="s">
        <v>12</v>
      </c>
      <c r="M181" s="2">
        <v>23</v>
      </c>
      <c r="N181" s="15" t="s">
        <v>12</v>
      </c>
      <c r="O181" s="13">
        <v>5.8</v>
      </c>
      <c r="P181" s="3">
        <v>54</v>
      </c>
      <c r="Q181" s="3">
        <v>137</v>
      </c>
      <c r="R181" s="19" t="s">
        <v>71</v>
      </c>
      <c r="S181" s="19" t="s">
        <v>477</v>
      </c>
      <c r="T181" s="2" t="s">
        <v>482</v>
      </c>
      <c r="U181" s="3">
        <f t="shared" si="17"/>
        <v>133.4</v>
      </c>
      <c r="V181" s="3">
        <f t="shared" si="18"/>
        <v>1242</v>
      </c>
      <c r="W181" s="3">
        <f t="shared" si="19"/>
        <v>3151</v>
      </c>
    </row>
    <row r="182" spans="1:23" ht="150" customHeight="1">
      <c r="A182" s="2" t="s">
        <v>148</v>
      </c>
      <c r="B182" s="2" t="s">
        <v>7</v>
      </c>
      <c r="C182" s="2" t="s">
        <v>8</v>
      </c>
      <c r="D182" s="2" t="s">
        <v>36</v>
      </c>
      <c r="E182" s="6" t="s">
        <v>48</v>
      </c>
      <c r="F182" s="2" t="s">
        <v>405</v>
      </c>
      <c r="G182" s="10" t="s">
        <v>483</v>
      </c>
      <c r="H182" s="19" t="s">
        <v>12</v>
      </c>
      <c r="I182" s="2" t="s">
        <v>23</v>
      </c>
      <c r="J182" s="2" t="s">
        <v>83</v>
      </c>
      <c r="K182" s="2" t="s">
        <v>15</v>
      </c>
      <c r="L182" s="19">
        <f xml:space="preserve"> SUM(M182)</f>
        <v>4</v>
      </c>
      <c r="M182" s="2">
        <v>4</v>
      </c>
      <c r="N182" s="15" t="s">
        <v>12</v>
      </c>
      <c r="O182" s="13">
        <v>5.8</v>
      </c>
      <c r="P182" s="3">
        <v>28</v>
      </c>
      <c r="Q182" s="3">
        <v>71</v>
      </c>
      <c r="R182" s="19" t="s">
        <v>25</v>
      </c>
      <c r="S182" s="19" t="s">
        <v>407</v>
      </c>
      <c r="T182" s="2" t="s">
        <v>484</v>
      </c>
      <c r="U182" s="3">
        <f t="shared" si="17"/>
        <v>23.2</v>
      </c>
      <c r="V182" s="3">
        <f t="shared" si="18"/>
        <v>112</v>
      </c>
      <c r="W182" s="3">
        <f t="shared" si="19"/>
        <v>284</v>
      </c>
    </row>
    <row r="183" spans="1:23" ht="150" customHeight="1">
      <c r="A183" s="2" t="s">
        <v>148</v>
      </c>
      <c r="B183" s="2" t="s">
        <v>7</v>
      </c>
      <c r="C183" s="2" t="s">
        <v>8</v>
      </c>
      <c r="D183" s="2" t="s">
        <v>36</v>
      </c>
      <c r="E183" s="6" t="s">
        <v>48</v>
      </c>
      <c r="F183" s="2" t="s">
        <v>485</v>
      </c>
      <c r="G183" s="10" t="s">
        <v>486</v>
      </c>
      <c r="H183" s="19" t="s">
        <v>12</v>
      </c>
      <c r="I183" s="2" t="s">
        <v>70</v>
      </c>
      <c r="J183" s="2" t="s">
        <v>14</v>
      </c>
      <c r="K183" s="2" t="s">
        <v>15</v>
      </c>
      <c r="L183" s="19">
        <f xml:space="preserve"> SUM(M183)</f>
        <v>5</v>
      </c>
      <c r="M183" s="2">
        <v>5</v>
      </c>
      <c r="N183" s="15" t="s">
        <v>12</v>
      </c>
      <c r="O183" s="13">
        <v>5.8</v>
      </c>
      <c r="P183" s="3">
        <v>33</v>
      </c>
      <c r="Q183" s="3">
        <v>83</v>
      </c>
      <c r="R183" s="19" t="s">
        <v>25</v>
      </c>
      <c r="S183" s="19" t="s">
        <v>344</v>
      </c>
      <c r="T183" s="2" t="s">
        <v>487</v>
      </c>
      <c r="U183" s="3">
        <f t="shared" si="17"/>
        <v>29</v>
      </c>
      <c r="V183" s="3">
        <f t="shared" si="18"/>
        <v>165</v>
      </c>
      <c r="W183" s="3">
        <f t="shared" si="19"/>
        <v>415</v>
      </c>
    </row>
    <row r="184" spans="1:23" ht="150" customHeight="1">
      <c r="A184" s="2" t="s">
        <v>148</v>
      </c>
      <c r="B184" s="2" t="s">
        <v>7</v>
      </c>
      <c r="C184" s="2" t="s">
        <v>8</v>
      </c>
      <c r="D184" s="2" t="s">
        <v>293</v>
      </c>
      <c r="E184" s="6" t="s">
        <v>48</v>
      </c>
      <c r="F184" s="2" t="s">
        <v>488</v>
      </c>
      <c r="G184" s="10" t="s">
        <v>489</v>
      </c>
      <c r="H184" s="19" t="s">
        <v>12</v>
      </c>
      <c r="I184" s="2" t="s">
        <v>70</v>
      </c>
      <c r="J184" s="2" t="s">
        <v>24</v>
      </c>
      <c r="K184" s="2" t="s">
        <v>28</v>
      </c>
      <c r="L184" s="19">
        <f xml:space="preserve"> SUM(M184)</f>
        <v>5</v>
      </c>
      <c r="M184" s="2">
        <v>5</v>
      </c>
      <c r="N184" s="15" t="s">
        <v>12</v>
      </c>
      <c r="O184" s="13">
        <v>5.8</v>
      </c>
      <c r="P184" s="3">
        <v>33</v>
      </c>
      <c r="Q184" s="3">
        <v>84</v>
      </c>
      <c r="R184" s="19" t="s">
        <v>365</v>
      </c>
      <c r="S184" s="19" t="s">
        <v>490</v>
      </c>
      <c r="T184" s="2" t="s">
        <v>491</v>
      </c>
      <c r="U184" s="3">
        <f t="shared" si="17"/>
        <v>29</v>
      </c>
      <c r="V184" s="3">
        <f t="shared" si="18"/>
        <v>165</v>
      </c>
      <c r="W184" s="3">
        <f t="shared" si="19"/>
        <v>420</v>
      </c>
    </row>
    <row r="185" spans="1:23" ht="150" customHeight="1">
      <c r="A185" s="2" t="s">
        <v>148</v>
      </c>
      <c r="B185" s="2" t="s">
        <v>7</v>
      </c>
      <c r="C185" s="2" t="s">
        <v>8</v>
      </c>
      <c r="D185" s="2" t="s">
        <v>36</v>
      </c>
      <c r="E185" s="6" t="s">
        <v>48</v>
      </c>
      <c r="F185" s="2" t="s">
        <v>469</v>
      </c>
      <c r="G185" s="10" t="s">
        <v>492</v>
      </c>
      <c r="H185" s="19" t="s">
        <v>12</v>
      </c>
      <c r="I185" s="2" t="s">
        <v>23</v>
      </c>
      <c r="J185" s="2" t="s">
        <v>43</v>
      </c>
      <c r="K185" s="2" t="s">
        <v>15</v>
      </c>
      <c r="L185" s="19">
        <f xml:space="preserve"> SUM(M185:M186)</f>
        <v>16</v>
      </c>
      <c r="M185" s="2">
        <v>6</v>
      </c>
      <c r="N185" s="15" t="s">
        <v>12</v>
      </c>
      <c r="O185" s="13">
        <v>5.8</v>
      </c>
      <c r="P185" s="3">
        <v>28</v>
      </c>
      <c r="Q185" s="3">
        <v>69</v>
      </c>
      <c r="R185" s="19" t="s">
        <v>25</v>
      </c>
      <c r="S185" s="19" t="s">
        <v>471</v>
      </c>
      <c r="T185" s="2" t="s">
        <v>493</v>
      </c>
      <c r="U185" s="3">
        <f t="shared" si="17"/>
        <v>34.799999999999997</v>
      </c>
      <c r="V185" s="3">
        <f t="shared" si="18"/>
        <v>168</v>
      </c>
      <c r="W185" s="3">
        <f t="shared" si="19"/>
        <v>414</v>
      </c>
    </row>
    <row r="186" spans="1:23" ht="15.75">
      <c r="A186" s="2" t="s">
        <v>148</v>
      </c>
      <c r="B186" s="2" t="s">
        <v>7</v>
      </c>
      <c r="C186" s="2" t="s">
        <v>8</v>
      </c>
      <c r="D186" s="2" t="s">
        <v>36</v>
      </c>
      <c r="E186" s="6" t="s">
        <v>48</v>
      </c>
      <c r="F186" s="2" t="s">
        <v>469</v>
      </c>
      <c r="G186" s="10" t="s">
        <v>492</v>
      </c>
      <c r="H186" s="19" t="s">
        <v>12</v>
      </c>
      <c r="I186" s="2" t="s">
        <v>23</v>
      </c>
      <c r="J186" s="2" t="s">
        <v>43</v>
      </c>
      <c r="K186" s="2" t="s">
        <v>28</v>
      </c>
      <c r="L186" s="19" t="s">
        <v>12</v>
      </c>
      <c r="M186" s="2">
        <v>10</v>
      </c>
      <c r="N186" s="15" t="s">
        <v>12</v>
      </c>
      <c r="O186" s="13">
        <v>5.8</v>
      </c>
      <c r="P186" s="3">
        <v>28</v>
      </c>
      <c r="Q186" s="3">
        <v>69</v>
      </c>
      <c r="R186" s="19" t="s">
        <v>25</v>
      </c>
      <c r="S186" s="19" t="s">
        <v>471</v>
      </c>
      <c r="T186" s="2" t="s">
        <v>494</v>
      </c>
      <c r="U186" s="3">
        <f t="shared" si="17"/>
        <v>58</v>
      </c>
      <c r="V186" s="3">
        <f t="shared" si="18"/>
        <v>280</v>
      </c>
      <c r="W186" s="3">
        <f t="shared" si="19"/>
        <v>690</v>
      </c>
    </row>
    <row r="187" spans="1:23" ht="150" customHeight="1">
      <c r="A187" s="2" t="s">
        <v>148</v>
      </c>
      <c r="B187" s="2" t="s">
        <v>7</v>
      </c>
      <c r="C187" s="2" t="s">
        <v>8</v>
      </c>
      <c r="D187" s="2" t="s">
        <v>293</v>
      </c>
      <c r="E187" s="6" t="s">
        <v>48</v>
      </c>
      <c r="F187" s="2" t="s">
        <v>495</v>
      </c>
      <c r="G187" s="10" t="s">
        <v>496</v>
      </c>
      <c r="H187" s="19" t="s">
        <v>12</v>
      </c>
      <c r="I187" s="2" t="s">
        <v>70</v>
      </c>
      <c r="J187" s="2" t="s">
        <v>24</v>
      </c>
      <c r="K187" s="2" t="s">
        <v>28</v>
      </c>
      <c r="L187" s="19">
        <f xml:space="preserve"> SUM(M187)</f>
        <v>6</v>
      </c>
      <c r="M187" s="2">
        <v>6</v>
      </c>
      <c r="N187" s="15" t="s">
        <v>12</v>
      </c>
      <c r="O187" s="13">
        <v>5.8</v>
      </c>
      <c r="P187" s="3">
        <v>36</v>
      </c>
      <c r="Q187" s="3">
        <v>92</v>
      </c>
      <c r="R187" s="19" t="s">
        <v>25</v>
      </c>
      <c r="S187" s="19" t="s">
        <v>354</v>
      </c>
      <c r="T187" s="2" t="s">
        <v>497</v>
      </c>
      <c r="U187" s="3">
        <f t="shared" si="17"/>
        <v>34.799999999999997</v>
      </c>
      <c r="V187" s="3">
        <f t="shared" si="18"/>
        <v>216</v>
      </c>
      <c r="W187" s="3">
        <f t="shared" si="19"/>
        <v>552</v>
      </c>
    </row>
    <row r="188" spans="1:23" ht="150" customHeight="1">
      <c r="A188" s="2" t="s">
        <v>148</v>
      </c>
      <c r="B188" s="2" t="s">
        <v>7</v>
      </c>
      <c r="C188" s="2" t="s">
        <v>8</v>
      </c>
      <c r="D188" s="2" t="s">
        <v>293</v>
      </c>
      <c r="E188" s="6" t="s">
        <v>48</v>
      </c>
      <c r="F188" s="2" t="s">
        <v>498</v>
      </c>
      <c r="G188" s="10" t="s">
        <v>499</v>
      </c>
      <c r="H188" s="19" t="s">
        <v>12</v>
      </c>
      <c r="I188" s="2" t="s">
        <v>70</v>
      </c>
      <c r="J188" s="2" t="s">
        <v>24</v>
      </c>
      <c r="K188" s="2" t="s">
        <v>28</v>
      </c>
      <c r="L188" s="19">
        <f xml:space="preserve"> SUM(M188)</f>
        <v>6</v>
      </c>
      <c r="M188" s="2">
        <v>6</v>
      </c>
      <c r="N188" s="15" t="s">
        <v>12</v>
      </c>
      <c r="O188" s="13">
        <v>5.8</v>
      </c>
      <c r="P188" s="3">
        <v>40</v>
      </c>
      <c r="Q188" s="3">
        <v>102</v>
      </c>
      <c r="R188" s="19" t="s">
        <v>25</v>
      </c>
      <c r="S188" s="19" t="s">
        <v>413</v>
      </c>
      <c r="T188" s="2" t="s">
        <v>500</v>
      </c>
      <c r="U188" s="3">
        <f t="shared" si="17"/>
        <v>34.799999999999997</v>
      </c>
      <c r="V188" s="3">
        <f t="shared" si="18"/>
        <v>240</v>
      </c>
      <c r="W188" s="3">
        <f t="shared" si="19"/>
        <v>612</v>
      </c>
    </row>
    <row r="189" spans="1:23" ht="150" customHeight="1">
      <c r="A189" s="2" t="s">
        <v>19</v>
      </c>
      <c r="B189" s="2" t="s">
        <v>7</v>
      </c>
      <c r="C189" s="2" t="s">
        <v>8</v>
      </c>
      <c r="D189" s="2" t="s">
        <v>36</v>
      </c>
      <c r="E189" s="6" t="s">
        <v>48</v>
      </c>
      <c r="F189" s="2" t="s">
        <v>501</v>
      </c>
      <c r="G189" s="10" t="s">
        <v>502</v>
      </c>
      <c r="H189" s="19" t="s">
        <v>12</v>
      </c>
      <c r="I189" s="2" t="s">
        <v>23</v>
      </c>
      <c r="J189" s="2" t="s">
        <v>32</v>
      </c>
      <c r="K189" s="2" t="s">
        <v>28</v>
      </c>
      <c r="L189" s="19">
        <f xml:space="preserve"> SUM(M189)</f>
        <v>6</v>
      </c>
      <c r="M189" s="2">
        <v>6</v>
      </c>
      <c r="N189" s="15" t="s">
        <v>12</v>
      </c>
      <c r="O189" s="13">
        <v>5.8</v>
      </c>
      <c r="P189" s="3">
        <v>65</v>
      </c>
      <c r="Q189" s="3">
        <v>164</v>
      </c>
      <c r="R189" s="19" t="s">
        <v>25</v>
      </c>
      <c r="S189" s="19" t="s">
        <v>413</v>
      </c>
      <c r="T189" s="2" t="s">
        <v>503</v>
      </c>
      <c r="U189" s="3">
        <f t="shared" si="17"/>
        <v>34.799999999999997</v>
      </c>
      <c r="V189" s="3">
        <f t="shared" si="18"/>
        <v>390</v>
      </c>
      <c r="W189" s="3">
        <f t="shared" si="19"/>
        <v>984</v>
      </c>
    </row>
    <row r="190" spans="1:23" ht="150" customHeight="1">
      <c r="A190" s="2" t="s">
        <v>148</v>
      </c>
      <c r="B190" s="2" t="s">
        <v>7</v>
      </c>
      <c r="C190" s="2" t="s">
        <v>8</v>
      </c>
      <c r="D190" s="2" t="s">
        <v>36</v>
      </c>
      <c r="E190" s="6" t="s">
        <v>48</v>
      </c>
      <c r="F190" s="2" t="s">
        <v>469</v>
      </c>
      <c r="G190" s="10" t="s">
        <v>504</v>
      </c>
      <c r="H190" s="19" t="s">
        <v>12</v>
      </c>
      <c r="I190" s="2" t="s">
        <v>23</v>
      </c>
      <c r="J190" s="2" t="s">
        <v>66</v>
      </c>
      <c r="K190" s="2" t="s">
        <v>119</v>
      </c>
      <c r="L190" s="19">
        <f xml:space="preserve"> SUM(M190:M191)</f>
        <v>18</v>
      </c>
      <c r="M190" s="2">
        <v>8</v>
      </c>
      <c r="N190" s="15" t="s">
        <v>12</v>
      </c>
      <c r="O190" s="13">
        <v>5.8</v>
      </c>
      <c r="P190" s="3">
        <v>28</v>
      </c>
      <c r="Q190" s="3">
        <v>69</v>
      </c>
      <c r="R190" s="19" t="s">
        <v>25</v>
      </c>
      <c r="S190" s="19" t="s">
        <v>471</v>
      </c>
      <c r="T190" s="2" t="s">
        <v>505</v>
      </c>
      <c r="U190" s="3">
        <f t="shared" si="17"/>
        <v>46.4</v>
      </c>
      <c r="V190" s="3">
        <f t="shared" si="18"/>
        <v>224</v>
      </c>
      <c r="W190" s="3">
        <f t="shared" si="19"/>
        <v>552</v>
      </c>
    </row>
    <row r="191" spans="1:23" ht="15.75">
      <c r="A191" s="2" t="s">
        <v>148</v>
      </c>
      <c r="B191" s="2" t="s">
        <v>7</v>
      </c>
      <c r="C191" s="2" t="s">
        <v>8</v>
      </c>
      <c r="D191" s="2" t="s">
        <v>36</v>
      </c>
      <c r="E191" s="6" t="s">
        <v>48</v>
      </c>
      <c r="F191" s="2" t="s">
        <v>469</v>
      </c>
      <c r="G191" s="10" t="s">
        <v>504</v>
      </c>
      <c r="H191" s="19" t="s">
        <v>12</v>
      </c>
      <c r="I191" s="2" t="s">
        <v>23</v>
      </c>
      <c r="J191" s="2" t="s">
        <v>66</v>
      </c>
      <c r="K191" s="2" t="s">
        <v>15</v>
      </c>
      <c r="L191" s="19" t="s">
        <v>12</v>
      </c>
      <c r="M191" s="2">
        <v>10</v>
      </c>
      <c r="N191" s="15" t="s">
        <v>12</v>
      </c>
      <c r="O191" s="13">
        <v>5.8</v>
      </c>
      <c r="P191" s="3">
        <v>28</v>
      </c>
      <c r="Q191" s="3">
        <v>69</v>
      </c>
      <c r="R191" s="19" t="s">
        <v>25</v>
      </c>
      <c r="S191" s="19" t="s">
        <v>471</v>
      </c>
      <c r="T191" s="2" t="s">
        <v>506</v>
      </c>
      <c r="U191" s="3">
        <f t="shared" si="17"/>
        <v>58</v>
      </c>
      <c r="V191" s="3">
        <f t="shared" si="18"/>
        <v>280</v>
      </c>
      <c r="W191" s="3">
        <f t="shared" si="19"/>
        <v>690</v>
      </c>
    </row>
    <row r="192" spans="1:23" ht="150" customHeight="1">
      <c r="A192" s="2" t="s">
        <v>19</v>
      </c>
      <c r="B192" s="2" t="s">
        <v>7</v>
      </c>
      <c r="C192" s="2" t="s">
        <v>8</v>
      </c>
      <c r="D192" s="2" t="s">
        <v>36</v>
      </c>
      <c r="E192" s="6" t="s">
        <v>48</v>
      </c>
      <c r="F192" s="2" t="s">
        <v>474</v>
      </c>
      <c r="G192" s="10" t="s">
        <v>507</v>
      </c>
      <c r="H192" s="19" t="s">
        <v>12</v>
      </c>
      <c r="I192" s="2" t="s">
        <v>23</v>
      </c>
      <c r="J192" s="2" t="s">
        <v>83</v>
      </c>
      <c r="K192" s="2" t="s">
        <v>28</v>
      </c>
      <c r="L192" s="19">
        <f xml:space="preserve"> SUM(M192:M195)</f>
        <v>69</v>
      </c>
      <c r="M192" s="2">
        <v>8</v>
      </c>
      <c r="N192" s="15" t="s">
        <v>12</v>
      </c>
      <c r="O192" s="13">
        <v>5.8</v>
      </c>
      <c r="P192" s="3">
        <v>54</v>
      </c>
      <c r="Q192" s="3">
        <v>137</v>
      </c>
      <c r="R192" s="19" t="s">
        <v>71</v>
      </c>
      <c r="S192" s="19" t="s">
        <v>477</v>
      </c>
      <c r="T192" s="2" t="s">
        <v>508</v>
      </c>
      <c r="U192" s="3">
        <f t="shared" si="17"/>
        <v>46.4</v>
      </c>
      <c r="V192" s="3">
        <f t="shared" si="18"/>
        <v>432</v>
      </c>
      <c r="W192" s="3">
        <f t="shared" si="19"/>
        <v>1096</v>
      </c>
    </row>
    <row r="193" spans="1:23" ht="15.75">
      <c r="A193" s="2" t="s">
        <v>19</v>
      </c>
      <c r="B193" s="2" t="s">
        <v>7</v>
      </c>
      <c r="C193" s="2" t="s">
        <v>8</v>
      </c>
      <c r="D193" s="2" t="s">
        <v>36</v>
      </c>
      <c r="E193" s="6" t="s">
        <v>48</v>
      </c>
      <c r="F193" s="2" t="s">
        <v>474</v>
      </c>
      <c r="G193" s="10" t="s">
        <v>507</v>
      </c>
      <c r="H193" s="19" t="s">
        <v>12</v>
      </c>
      <c r="I193" s="2" t="s">
        <v>23</v>
      </c>
      <c r="J193" s="2" t="s">
        <v>83</v>
      </c>
      <c r="K193" s="2" t="s">
        <v>119</v>
      </c>
      <c r="L193" s="19" t="s">
        <v>12</v>
      </c>
      <c r="M193" s="2">
        <v>15</v>
      </c>
      <c r="N193" s="15" t="s">
        <v>12</v>
      </c>
      <c r="O193" s="13">
        <v>5.8</v>
      </c>
      <c r="P193" s="3">
        <v>54</v>
      </c>
      <c r="Q193" s="3">
        <v>137</v>
      </c>
      <c r="R193" s="19" t="s">
        <v>71</v>
      </c>
      <c r="S193" s="19" t="s">
        <v>477</v>
      </c>
      <c r="T193" s="2" t="s">
        <v>509</v>
      </c>
      <c r="U193" s="3">
        <f t="shared" si="17"/>
        <v>87</v>
      </c>
      <c r="V193" s="3">
        <f t="shared" si="18"/>
        <v>810</v>
      </c>
      <c r="W193" s="3">
        <f t="shared" si="19"/>
        <v>2055</v>
      </c>
    </row>
    <row r="194" spans="1:23" ht="15.75">
      <c r="A194" s="2" t="s">
        <v>19</v>
      </c>
      <c r="B194" s="2" t="s">
        <v>7</v>
      </c>
      <c r="C194" s="2" t="s">
        <v>8</v>
      </c>
      <c r="D194" s="2" t="s">
        <v>36</v>
      </c>
      <c r="E194" s="6" t="s">
        <v>48</v>
      </c>
      <c r="F194" s="2" t="s">
        <v>474</v>
      </c>
      <c r="G194" s="10" t="s">
        <v>507</v>
      </c>
      <c r="H194" s="19" t="s">
        <v>12</v>
      </c>
      <c r="I194" s="2" t="s">
        <v>23</v>
      </c>
      <c r="J194" s="2" t="s">
        <v>83</v>
      </c>
      <c r="K194" s="2" t="s">
        <v>74</v>
      </c>
      <c r="L194" s="19" t="s">
        <v>12</v>
      </c>
      <c r="M194" s="2">
        <v>21</v>
      </c>
      <c r="N194" s="15" t="s">
        <v>12</v>
      </c>
      <c r="O194" s="13">
        <v>5.8</v>
      </c>
      <c r="P194" s="3">
        <v>54</v>
      </c>
      <c r="Q194" s="3">
        <v>137</v>
      </c>
      <c r="R194" s="19" t="s">
        <v>71</v>
      </c>
      <c r="S194" s="19" t="s">
        <v>477</v>
      </c>
      <c r="T194" s="2" t="s">
        <v>510</v>
      </c>
      <c r="U194" s="3">
        <f t="shared" si="17"/>
        <v>121.8</v>
      </c>
      <c r="V194" s="3">
        <f t="shared" si="18"/>
        <v>1134</v>
      </c>
      <c r="W194" s="3">
        <f t="shared" si="19"/>
        <v>2877</v>
      </c>
    </row>
    <row r="195" spans="1:23" ht="15.75">
      <c r="A195" s="2" t="s">
        <v>19</v>
      </c>
      <c r="B195" s="2" t="s">
        <v>7</v>
      </c>
      <c r="C195" s="2" t="s">
        <v>8</v>
      </c>
      <c r="D195" s="2" t="s">
        <v>36</v>
      </c>
      <c r="E195" s="6" t="s">
        <v>48</v>
      </c>
      <c r="F195" s="2" t="s">
        <v>474</v>
      </c>
      <c r="G195" s="10" t="s">
        <v>507</v>
      </c>
      <c r="H195" s="19" t="s">
        <v>12</v>
      </c>
      <c r="I195" s="2" t="s">
        <v>23</v>
      </c>
      <c r="J195" s="2" t="s">
        <v>83</v>
      </c>
      <c r="K195" s="2" t="s">
        <v>15</v>
      </c>
      <c r="L195" s="19" t="s">
        <v>12</v>
      </c>
      <c r="M195" s="2">
        <v>25</v>
      </c>
      <c r="N195" s="15" t="s">
        <v>12</v>
      </c>
      <c r="O195" s="13">
        <v>5.8</v>
      </c>
      <c r="P195" s="3">
        <v>54</v>
      </c>
      <c r="Q195" s="3">
        <v>137</v>
      </c>
      <c r="R195" s="19" t="s">
        <v>71</v>
      </c>
      <c r="S195" s="19" t="s">
        <v>477</v>
      </c>
      <c r="T195" s="2" t="s">
        <v>511</v>
      </c>
      <c r="U195" s="3">
        <f t="shared" si="17"/>
        <v>145</v>
      </c>
      <c r="V195" s="3">
        <f t="shared" si="18"/>
        <v>1350</v>
      </c>
      <c r="W195" s="3">
        <f t="shared" si="19"/>
        <v>3425</v>
      </c>
    </row>
    <row r="196" spans="1:23" ht="150" customHeight="1">
      <c r="A196" s="2" t="s">
        <v>19</v>
      </c>
      <c r="B196" s="2" t="s">
        <v>7</v>
      </c>
      <c r="C196" s="2" t="s">
        <v>8</v>
      </c>
      <c r="D196" s="2" t="s">
        <v>36</v>
      </c>
      <c r="E196" s="6" t="s">
        <v>48</v>
      </c>
      <c r="F196" s="2" t="s">
        <v>512</v>
      </c>
      <c r="G196" s="10" t="s">
        <v>513</v>
      </c>
      <c r="H196" s="19" t="s">
        <v>12</v>
      </c>
      <c r="I196" s="2" t="s">
        <v>23</v>
      </c>
      <c r="J196" s="2" t="s">
        <v>83</v>
      </c>
      <c r="K196" s="2" t="s">
        <v>119</v>
      </c>
      <c r="L196" s="19">
        <f xml:space="preserve"> SUM(M196:M197)</f>
        <v>29</v>
      </c>
      <c r="M196" s="2">
        <v>14</v>
      </c>
      <c r="N196" s="15" t="s">
        <v>12</v>
      </c>
      <c r="O196" s="13">
        <v>5.8</v>
      </c>
      <c r="P196" s="3">
        <v>33</v>
      </c>
      <c r="Q196" s="3">
        <v>83</v>
      </c>
      <c r="R196" s="19" t="s">
        <v>514</v>
      </c>
      <c r="S196" s="19" t="s">
        <v>244</v>
      </c>
      <c r="T196" s="2" t="s">
        <v>515</v>
      </c>
      <c r="U196" s="3">
        <f t="shared" si="17"/>
        <v>81.2</v>
      </c>
      <c r="V196" s="3">
        <f t="shared" si="18"/>
        <v>462</v>
      </c>
      <c r="W196" s="3">
        <f t="shared" si="19"/>
        <v>1162</v>
      </c>
    </row>
    <row r="197" spans="1:23" ht="15.75">
      <c r="A197" s="2" t="s">
        <v>19</v>
      </c>
      <c r="B197" s="2" t="s">
        <v>7</v>
      </c>
      <c r="C197" s="2" t="s">
        <v>8</v>
      </c>
      <c r="D197" s="2" t="s">
        <v>36</v>
      </c>
      <c r="E197" s="6" t="s">
        <v>48</v>
      </c>
      <c r="F197" s="2" t="s">
        <v>512</v>
      </c>
      <c r="G197" s="10" t="s">
        <v>513</v>
      </c>
      <c r="H197" s="19" t="s">
        <v>12</v>
      </c>
      <c r="I197" s="2" t="s">
        <v>23</v>
      </c>
      <c r="J197" s="2" t="s">
        <v>83</v>
      </c>
      <c r="K197" s="2" t="s">
        <v>74</v>
      </c>
      <c r="L197" s="19" t="s">
        <v>12</v>
      </c>
      <c r="M197" s="2">
        <v>15</v>
      </c>
      <c r="N197" s="15" t="s">
        <v>12</v>
      </c>
      <c r="O197" s="13">
        <v>5.8</v>
      </c>
      <c r="P197" s="3">
        <v>33</v>
      </c>
      <c r="Q197" s="3">
        <v>83</v>
      </c>
      <c r="R197" s="19" t="s">
        <v>514</v>
      </c>
      <c r="S197" s="19" t="s">
        <v>244</v>
      </c>
      <c r="T197" s="2" t="s">
        <v>516</v>
      </c>
      <c r="U197" s="3">
        <f t="shared" si="17"/>
        <v>87</v>
      </c>
      <c r="V197" s="3">
        <f t="shared" si="18"/>
        <v>495</v>
      </c>
      <c r="W197" s="3">
        <f t="shared" si="19"/>
        <v>1245</v>
      </c>
    </row>
    <row r="198" spans="1:23" ht="150" customHeight="1">
      <c r="A198" s="2" t="s">
        <v>19</v>
      </c>
      <c r="B198" s="2" t="s">
        <v>7</v>
      </c>
      <c r="C198" s="2" t="s">
        <v>8</v>
      </c>
      <c r="D198" s="2" t="s">
        <v>36</v>
      </c>
      <c r="E198" s="6" t="s">
        <v>48</v>
      </c>
      <c r="F198" s="2" t="s">
        <v>517</v>
      </c>
      <c r="G198" s="10" t="s">
        <v>518</v>
      </c>
      <c r="H198" s="19" t="s">
        <v>12</v>
      </c>
      <c r="I198" s="2" t="s">
        <v>13</v>
      </c>
      <c r="J198" s="2" t="s">
        <v>14</v>
      </c>
      <c r="K198" s="2" t="s">
        <v>15</v>
      </c>
      <c r="L198" s="19">
        <f xml:space="preserve"> SUM(M198)</f>
        <v>15</v>
      </c>
      <c r="M198" s="2">
        <v>15</v>
      </c>
      <c r="N198" s="15" t="s">
        <v>12</v>
      </c>
      <c r="O198" s="13">
        <v>5.8</v>
      </c>
      <c r="P198" s="3">
        <v>70</v>
      </c>
      <c r="Q198" s="3">
        <v>177</v>
      </c>
      <c r="R198" s="19" t="s">
        <v>25</v>
      </c>
      <c r="S198" s="19" t="s">
        <v>239</v>
      </c>
      <c r="T198" s="2" t="s">
        <v>519</v>
      </c>
      <c r="U198" s="3">
        <f t="shared" si="17"/>
        <v>87</v>
      </c>
      <c r="V198" s="3">
        <f t="shared" si="18"/>
        <v>1050</v>
      </c>
      <c r="W198" s="3">
        <f t="shared" si="19"/>
        <v>2655</v>
      </c>
    </row>
    <row r="199" spans="1:23" ht="150" customHeight="1">
      <c r="A199" s="2" t="s">
        <v>19</v>
      </c>
      <c r="B199" s="2" t="s">
        <v>7</v>
      </c>
      <c r="C199" s="2" t="s">
        <v>8</v>
      </c>
      <c r="D199" s="2" t="s">
        <v>36</v>
      </c>
      <c r="E199" s="6" t="s">
        <v>48</v>
      </c>
      <c r="F199" s="2" t="s">
        <v>512</v>
      </c>
      <c r="G199" s="10" t="s">
        <v>520</v>
      </c>
      <c r="H199" s="19" t="s">
        <v>12</v>
      </c>
      <c r="I199" s="2" t="s">
        <v>23</v>
      </c>
      <c r="J199" s="2" t="s">
        <v>179</v>
      </c>
      <c r="K199" s="2" t="s">
        <v>119</v>
      </c>
      <c r="L199" s="19">
        <f xml:space="preserve"> SUM(M199:M200)</f>
        <v>33</v>
      </c>
      <c r="M199" s="2">
        <v>15</v>
      </c>
      <c r="N199" s="15" t="s">
        <v>12</v>
      </c>
      <c r="O199" s="13">
        <v>5.8</v>
      </c>
      <c r="P199" s="3">
        <v>33</v>
      </c>
      <c r="Q199" s="3">
        <v>83</v>
      </c>
      <c r="R199" s="19" t="s">
        <v>514</v>
      </c>
      <c r="S199" s="19" t="s">
        <v>244</v>
      </c>
      <c r="T199" s="2" t="s">
        <v>521</v>
      </c>
      <c r="U199" s="3">
        <f t="shared" si="17"/>
        <v>87</v>
      </c>
      <c r="V199" s="3">
        <f t="shared" si="18"/>
        <v>495</v>
      </c>
      <c r="W199" s="3">
        <f t="shared" si="19"/>
        <v>1245</v>
      </c>
    </row>
    <row r="200" spans="1:23" ht="15.75">
      <c r="A200" s="2" t="s">
        <v>19</v>
      </c>
      <c r="B200" s="2" t="s">
        <v>7</v>
      </c>
      <c r="C200" s="2" t="s">
        <v>8</v>
      </c>
      <c r="D200" s="2" t="s">
        <v>36</v>
      </c>
      <c r="E200" s="6" t="s">
        <v>48</v>
      </c>
      <c r="F200" s="2" t="s">
        <v>512</v>
      </c>
      <c r="G200" s="10" t="s">
        <v>520</v>
      </c>
      <c r="H200" s="19" t="s">
        <v>12</v>
      </c>
      <c r="I200" s="2" t="s">
        <v>23</v>
      </c>
      <c r="J200" s="2" t="s">
        <v>179</v>
      </c>
      <c r="K200" s="2" t="s">
        <v>74</v>
      </c>
      <c r="L200" s="19" t="s">
        <v>12</v>
      </c>
      <c r="M200" s="2">
        <v>18</v>
      </c>
      <c r="N200" s="15" t="s">
        <v>12</v>
      </c>
      <c r="O200" s="13">
        <v>5.8</v>
      </c>
      <c r="P200" s="3">
        <v>33</v>
      </c>
      <c r="Q200" s="3">
        <v>83</v>
      </c>
      <c r="R200" s="19" t="s">
        <v>514</v>
      </c>
      <c r="S200" s="19" t="s">
        <v>244</v>
      </c>
      <c r="T200" s="2" t="s">
        <v>522</v>
      </c>
      <c r="U200" s="3">
        <f t="shared" si="17"/>
        <v>104.39999999999999</v>
      </c>
      <c r="V200" s="3">
        <f t="shared" si="18"/>
        <v>594</v>
      </c>
      <c r="W200" s="3">
        <f t="shared" si="19"/>
        <v>1494</v>
      </c>
    </row>
    <row r="202" spans="1:23" ht="18.75">
      <c r="L202" s="17" t="s">
        <v>543</v>
      </c>
    </row>
  </sheetData>
  <autoFilter ref="A5:Q200" xr:uid="{00000000-0009-0000-0000-000000000000}"/>
  <mergeCells count="462">
    <mergeCell ref="H198"/>
    <mergeCell ref="S198"/>
    <mergeCell ref="R198"/>
    <mergeCell ref="L198"/>
    <mergeCell ref="H199:H200"/>
    <mergeCell ref="S199:S200"/>
    <mergeCell ref="R199:R200"/>
    <mergeCell ref="L199:L200"/>
    <mergeCell ref="H192:H195"/>
    <mergeCell ref="S192:S195"/>
    <mergeCell ref="R192:R195"/>
    <mergeCell ref="L192:L195"/>
    <mergeCell ref="H196:H197"/>
    <mergeCell ref="S196:S197"/>
    <mergeCell ref="R196:R197"/>
    <mergeCell ref="L196:L197"/>
    <mergeCell ref="L190:L191"/>
    <mergeCell ref="H187"/>
    <mergeCell ref="S187"/>
    <mergeCell ref="R187"/>
    <mergeCell ref="L187"/>
    <mergeCell ref="H188"/>
    <mergeCell ref="S188"/>
    <mergeCell ref="R188"/>
    <mergeCell ref="L188"/>
    <mergeCell ref="H189"/>
    <mergeCell ref="S189"/>
    <mergeCell ref="R189"/>
    <mergeCell ref="L189"/>
    <mergeCell ref="H190:H191"/>
    <mergeCell ref="S190:S191"/>
    <mergeCell ref="R190:R191"/>
    <mergeCell ref="H184"/>
    <mergeCell ref="S184"/>
    <mergeCell ref="R184"/>
    <mergeCell ref="L184"/>
    <mergeCell ref="H185:H186"/>
    <mergeCell ref="S185:S186"/>
    <mergeCell ref="R185:R186"/>
    <mergeCell ref="L185:L186"/>
    <mergeCell ref="H182"/>
    <mergeCell ref="S182"/>
    <mergeCell ref="R182"/>
    <mergeCell ref="L182"/>
    <mergeCell ref="H183"/>
    <mergeCell ref="S183"/>
    <mergeCell ref="R183"/>
    <mergeCell ref="L183"/>
    <mergeCell ref="H175:H176"/>
    <mergeCell ref="S175:S176"/>
    <mergeCell ref="R175:R176"/>
    <mergeCell ref="L175:L176"/>
    <mergeCell ref="H177:H181"/>
    <mergeCell ref="S177:S181"/>
    <mergeCell ref="R177:R181"/>
    <mergeCell ref="L177:L181"/>
    <mergeCell ref="H173"/>
    <mergeCell ref="S173"/>
    <mergeCell ref="R173"/>
    <mergeCell ref="L173"/>
    <mergeCell ref="H174"/>
    <mergeCell ref="S174"/>
    <mergeCell ref="R174"/>
    <mergeCell ref="L174"/>
    <mergeCell ref="H170"/>
    <mergeCell ref="S170"/>
    <mergeCell ref="R170"/>
    <mergeCell ref="L170"/>
    <mergeCell ref="H171:H172"/>
    <mergeCell ref="S171:S172"/>
    <mergeCell ref="R171:R172"/>
    <mergeCell ref="L171:L172"/>
    <mergeCell ref="H166:H168"/>
    <mergeCell ref="S166:S168"/>
    <mergeCell ref="R166:R168"/>
    <mergeCell ref="L166:L168"/>
    <mergeCell ref="H169"/>
    <mergeCell ref="S169"/>
    <mergeCell ref="R169"/>
    <mergeCell ref="L169"/>
    <mergeCell ref="H164"/>
    <mergeCell ref="S164"/>
    <mergeCell ref="R164"/>
    <mergeCell ref="L164"/>
    <mergeCell ref="H165"/>
    <mergeCell ref="S165"/>
    <mergeCell ref="R165"/>
    <mergeCell ref="L165"/>
    <mergeCell ref="H160:H161"/>
    <mergeCell ref="S160:S161"/>
    <mergeCell ref="R160:R161"/>
    <mergeCell ref="L160:L161"/>
    <mergeCell ref="H162:H163"/>
    <mergeCell ref="S162:S163"/>
    <mergeCell ref="R162:R163"/>
    <mergeCell ref="L162:L163"/>
    <mergeCell ref="H158"/>
    <mergeCell ref="S158"/>
    <mergeCell ref="R158"/>
    <mergeCell ref="L158"/>
    <mergeCell ref="H159"/>
    <mergeCell ref="S159"/>
    <mergeCell ref="R159"/>
    <mergeCell ref="L159"/>
    <mergeCell ref="H156"/>
    <mergeCell ref="S156"/>
    <mergeCell ref="R156"/>
    <mergeCell ref="L156"/>
    <mergeCell ref="H157"/>
    <mergeCell ref="S157"/>
    <mergeCell ref="R157"/>
    <mergeCell ref="L157"/>
    <mergeCell ref="H151:H153"/>
    <mergeCell ref="S151:S153"/>
    <mergeCell ref="R151:R153"/>
    <mergeCell ref="L151:L153"/>
    <mergeCell ref="H154:H155"/>
    <mergeCell ref="S154:S155"/>
    <mergeCell ref="R154:R155"/>
    <mergeCell ref="L154:L155"/>
    <mergeCell ref="H145:H147"/>
    <mergeCell ref="S145:S147"/>
    <mergeCell ref="R145:R147"/>
    <mergeCell ref="L145:L147"/>
    <mergeCell ref="H148:H150"/>
    <mergeCell ref="S148:S150"/>
    <mergeCell ref="R148:R150"/>
    <mergeCell ref="L148:L150"/>
    <mergeCell ref="H140:H142"/>
    <mergeCell ref="S140:S142"/>
    <mergeCell ref="R140:R142"/>
    <mergeCell ref="L140:L142"/>
    <mergeCell ref="H143:H144"/>
    <mergeCell ref="S143:S144"/>
    <mergeCell ref="R143:R144"/>
    <mergeCell ref="L143:L144"/>
    <mergeCell ref="H137"/>
    <mergeCell ref="S137"/>
    <mergeCell ref="R137"/>
    <mergeCell ref="L137"/>
    <mergeCell ref="H138:H139"/>
    <mergeCell ref="S138:S139"/>
    <mergeCell ref="R138:R139"/>
    <mergeCell ref="L138:L139"/>
    <mergeCell ref="H135"/>
    <mergeCell ref="S135"/>
    <mergeCell ref="R135"/>
    <mergeCell ref="L135"/>
    <mergeCell ref="H136"/>
    <mergeCell ref="S136"/>
    <mergeCell ref="R136"/>
    <mergeCell ref="L136"/>
    <mergeCell ref="H133"/>
    <mergeCell ref="S133"/>
    <mergeCell ref="R133"/>
    <mergeCell ref="L133"/>
    <mergeCell ref="H134"/>
    <mergeCell ref="S134"/>
    <mergeCell ref="R134"/>
    <mergeCell ref="L134"/>
    <mergeCell ref="H128:H131"/>
    <mergeCell ref="S128:S131"/>
    <mergeCell ref="R128:R131"/>
    <mergeCell ref="L128:L131"/>
    <mergeCell ref="H132"/>
    <mergeCell ref="S132"/>
    <mergeCell ref="R132"/>
    <mergeCell ref="L132"/>
    <mergeCell ref="H124"/>
    <mergeCell ref="S124"/>
    <mergeCell ref="R124"/>
    <mergeCell ref="L124"/>
    <mergeCell ref="H125:H127"/>
    <mergeCell ref="S125:S127"/>
    <mergeCell ref="R125:R127"/>
    <mergeCell ref="L125:L127"/>
    <mergeCell ref="H122"/>
    <mergeCell ref="S122"/>
    <mergeCell ref="R122"/>
    <mergeCell ref="L122"/>
    <mergeCell ref="H123"/>
    <mergeCell ref="S123"/>
    <mergeCell ref="R123"/>
    <mergeCell ref="L123"/>
    <mergeCell ref="H117:H118"/>
    <mergeCell ref="S117:S118"/>
    <mergeCell ref="R117:R118"/>
    <mergeCell ref="L117:L118"/>
    <mergeCell ref="H119:H121"/>
    <mergeCell ref="S119:S121"/>
    <mergeCell ref="R119:R121"/>
    <mergeCell ref="L119:L121"/>
    <mergeCell ref="H115"/>
    <mergeCell ref="S115"/>
    <mergeCell ref="R115"/>
    <mergeCell ref="L115"/>
    <mergeCell ref="H116"/>
    <mergeCell ref="S116"/>
    <mergeCell ref="R116"/>
    <mergeCell ref="L116"/>
    <mergeCell ref="H113"/>
    <mergeCell ref="S113"/>
    <mergeCell ref="R113"/>
    <mergeCell ref="L113"/>
    <mergeCell ref="H114"/>
    <mergeCell ref="S114"/>
    <mergeCell ref="R114"/>
    <mergeCell ref="L114"/>
    <mergeCell ref="H111"/>
    <mergeCell ref="S111"/>
    <mergeCell ref="R111"/>
    <mergeCell ref="L111"/>
    <mergeCell ref="H112"/>
    <mergeCell ref="S112"/>
    <mergeCell ref="R112"/>
    <mergeCell ref="L112"/>
    <mergeCell ref="H107:H109"/>
    <mergeCell ref="S107:S109"/>
    <mergeCell ref="R107:R109"/>
    <mergeCell ref="L107:L109"/>
    <mergeCell ref="H110"/>
    <mergeCell ref="S110"/>
    <mergeCell ref="R110"/>
    <mergeCell ref="L110"/>
    <mergeCell ref="H104"/>
    <mergeCell ref="S104"/>
    <mergeCell ref="R104"/>
    <mergeCell ref="L104"/>
    <mergeCell ref="H105:H106"/>
    <mergeCell ref="S105:S106"/>
    <mergeCell ref="R105:R106"/>
    <mergeCell ref="L105:L106"/>
    <mergeCell ref="H100:H101"/>
    <mergeCell ref="S100:S101"/>
    <mergeCell ref="R100:R101"/>
    <mergeCell ref="L100:L101"/>
    <mergeCell ref="H102:H103"/>
    <mergeCell ref="S102:S103"/>
    <mergeCell ref="R102:R103"/>
    <mergeCell ref="L102:L103"/>
    <mergeCell ref="H96:H97"/>
    <mergeCell ref="S96:S97"/>
    <mergeCell ref="R96:R97"/>
    <mergeCell ref="L96:L97"/>
    <mergeCell ref="H98:H99"/>
    <mergeCell ref="S98:S99"/>
    <mergeCell ref="R98:R99"/>
    <mergeCell ref="L98:L99"/>
    <mergeCell ref="H93"/>
    <mergeCell ref="S93"/>
    <mergeCell ref="R93"/>
    <mergeCell ref="L93"/>
    <mergeCell ref="H94:H95"/>
    <mergeCell ref="S94:S95"/>
    <mergeCell ref="R94:R95"/>
    <mergeCell ref="L94:L95"/>
    <mergeCell ref="H91"/>
    <mergeCell ref="S91"/>
    <mergeCell ref="R91"/>
    <mergeCell ref="L91"/>
    <mergeCell ref="H92"/>
    <mergeCell ref="S92"/>
    <mergeCell ref="R92"/>
    <mergeCell ref="L92"/>
    <mergeCell ref="H86:H87"/>
    <mergeCell ref="S86:S87"/>
    <mergeCell ref="R86:R87"/>
    <mergeCell ref="L86:L87"/>
    <mergeCell ref="H88:H90"/>
    <mergeCell ref="S88:S90"/>
    <mergeCell ref="R88:R90"/>
    <mergeCell ref="L88:L90"/>
    <mergeCell ref="H84"/>
    <mergeCell ref="S84"/>
    <mergeCell ref="R84"/>
    <mergeCell ref="L84"/>
    <mergeCell ref="H85"/>
    <mergeCell ref="S85"/>
    <mergeCell ref="R85"/>
    <mergeCell ref="L85"/>
    <mergeCell ref="H80:H81"/>
    <mergeCell ref="S80:S81"/>
    <mergeCell ref="R80:R81"/>
    <mergeCell ref="L80:L81"/>
    <mergeCell ref="H82:H83"/>
    <mergeCell ref="S82:S83"/>
    <mergeCell ref="R82:R83"/>
    <mergeCell ref="L82:L83"/>
    <mergeCell ref="H78"/>
    <mergeCell ref="S78"/>
    <mergeCell ref="R78"/>
    <mergeCell ref="L78"/>
    <mergeCell ref="H79"/>
    <mergeCell ref="S79"/>
    <mergeCell ref="R79"/>
    <mergeCell ref="L79"/>
    <mergeCell ref="H76"/>
    <mergeCell ref="S76"/>
    <mergeCell ref="R76"/>
    <mergeCell ref="L76"/>
    <mergeCell ref="H77"/>
    <mergeCell ref="S77"/>
    <mergeCell ref="R77"/>
    <mergeCell ref="L77"/>
    <mergeCell ref="H71:H72"/>
    <mergeCell ref="S71:S72"/>
    <mergeCell ref="R71:R72"/>
    <mergeCell ref="L71:L72"/>
    <mergeCell ref="H73:H75"/>
    <mergeCell ref="S73:S75"/>
    <mergeCell ref="R73:R75"/>
    <mergeCell ref="L73:L75"/>
    <mergeCell ref="H65:H67"/>
    <mergeCell ref="S65:S67"/>
    <mergeCell ref="R65:R67"/>
    <mergeCell ref="L65:L67"/>
    <mergeCell ref="H68:H70"/>
    <mergeCell ref="S68:S70"/>
    <mergeCell ref="R68:R70"/>
    <mergeCell ref="L68:L70"/>
    <mergeCell ref="H60:H62"/>
    <mergeCell ref="S60:S62"/>
    <mergeCell ref="R60:R62"/>
    <mergeCell ref="L60:L62"/>
    <mergeCell ref="H63:H64"/>
    <mergeCell ref="S63:S64"/>
    <mergeCell ref="R63:R64"/>
    <mergeCell ref="L63:L64"/>
    <mergeCell ref="H56:H58"/>
    <mergeCell ref="S56:S58"/>
    <mergeCell ref="R56:R58"/>
    <mergeCell ref="L56:L58"/>
    <mergeCell ref="H59"/>
    <mergeCell ref="S59"/>
    <mergeCell ref="R59"/>
    <mergeCell ref="L59"/>
    <mergeCell ref="H52:H54"/>
    <mergeCell ref="S52:S54"/>
    <mergeCell ref="R52:R54"/>
    <mergeCell ref="L52:L54"/>
    <mergeCell ref="H55"/>
    <mergeCell ref="S55"/>
    <mergeCell ref="R55"/>
    <mergeCell ref="L55"/>
    <mergeCell ref="H48:H49"/>
    <mergeCell ref="S48:S49"/>
    <mergeCell ref="R48:R49"/>
    <mergeCell ref="L48:L49"/>
    <mergeCell ref="H50:H51"/>
    <mergeCell ref="S50:S51"/>
    <mergeCell ref="R50:R51"/>
    <mergeCell ref="L50:L51"/>
    <mergeCell ref="H44:H45"/>
    <mergeCell ref="S44:S45"/>
    <mergeCell ref="R44:R45"/>
    <mergeCell ref="L44:L45"/>
    <mergeCell ref="H46:H47"/>
    <mergeCell ref="S46:S47"/>
    <mergeCell ref="R46:R47"/>
    <mergeCell ref="L46:L47"/>
    <mergeCell ref="H41"/>
    <mergeCell ref="S41"/>
    <mergeCell ref="R41"/>
    <mergeCell ref="L41"/>
    <mergeCell ref="H42:H43"/>
    <mergeCell ref="S42:S43"/>
    <mergeCell ref="R42:R43"/>
    <mergeCell ref="L42:L43"/>
    <mergeCell ref="H37"/>
    <mergeCell ref="S37"/>
    <mergeCell ref="R37"/>
    <mergeCell ref="L37"/>
    <mergeCell ref="H38:H40"/>
    <mergeCell ref="S38:S40"/>
    <mergeCell ref="R38:R40"/>
    <mergeCell ref="L38:L40"/>
    <mergeCell ref="H32:H33"/>
    <mergeCell ref="S32:S33"/>
    <mergeCell ref="R32:R33"/>
    <mergeCell ref="L32:L33"/>
    <mergeCell ref="H34:H36"/>
    <mergeCell ref="S34:S36"/>
    <mergeCell ref="R34:R36"/>
    <mergeCell ref="L34:L36"/>
    <mergeCell ref="H28:H29"/>
    <mergeCell ref="S28:S29"/>
    <mergeCell ref="R28:R29"/>
    <mergeCell ref="L28:L29"/>
    <mergeCell ref="H30:H31"/>
    <mergeCell ref="S30:S31"/>
    <mergeCell ref="R30:R31"/>
    <mergeCell ref="L30:L31"/>
    <mergeCell ref="H25"/>
    <mergeCell ref="S25"/>
    <mergeCell ref="R25"/>
    <mergeCell ref="L25"/>
    <mergeCell ref="H26:H27"/>
    <mergeCell ref="S26:S27"/>
    <mergeCell ref="R26:R27"/>
    <mergeCell ref="L26:L27"/>
    <mergeCell ref="H22"/>
    <mergeCell ref="S22"/>
    <mergeCell ref="R22"/>
    <mergeCell ref="L22"/>
    <mergeCell ref="H23:H24"/>
    <mergeCell ref="S23:S24"/>
    <mergeCell ref="R23:R24"/>
    <mergeCell ref="L23:L24"/>
    <mergeCell ref="H20"/>
    <mergeCell ref="S20"/>
    <mergeCell ref="R20"/>
    <mergeCell ref="L20"/>
    <mergeCell ref="H21"/>
    <mergeCell ref="S21"/>
    <mergeCell ref="R21"/>
    <mergeCell ref="L21"/>
    <mergeCell ref="H17"/>
    <mergeCell ref="S17"/>
    <mergeCell ref="R17"/>
    <mergeCell ref="L17"/>
    <mergeCell ref="H18:H19"/>
    <mergeCell ref="S18:S19"/>
    <mergeCell ref="R18:R19"/>
    <mergeCell ref="L18:L19"/>
    <mergeCell ref="H15"/>
    <mergeCell ref="S15"/>
    <mergeCell ref="R15"/>
    <mergeCell ref="L15"/>
    <mergeCell ref="H16"/>
    <mergeCell ref="S16"/>
    <mergeCell ref="R16"/>
    <mergeCell ref="L16"/>
    <mergeCell ref="H13"/>
    <mergeCell ref="S13"/>
    <mergeCell ref="R13"/>
    <mergeCell ref="L13"/>
    <mergeCell ref="H14"/>
    <mergeCell ref="S14"/>
    <mergeCell ref="R14"/>
    <mergeCell ref="L14"/>
    <mergeCell ref="H10"/>
    <mergeCell ref="S10"/>
    <mergeCell ref="R10"/>
    <mergeCell ref="L10"/>
    <mergeCell ref="H11:H12"/>
    <mergeCell ref="S11:S12"/>
    <mergeCell ref="R11:R12"/>
    <mergeCell ref="L11:L12"/>
    <mergeCell ref="H7:H8"/>
    <mergeCell ref="S7:S8"/>
    <mergeCell ref="R7:R8"/>
    <mergeCell ref="L7:L8"/>
    <mergeCell ref="H9"/>
    <mergeCell ref="S9"/>
    <mergeCell ref="R9"/>
    <mergeCell ref="L9"/>
    <mergeCell ref="A3:T3"/>
    <mergeCell ref="A4:T4"/>
    <mergeCell ref="H6"/>
    <mergeCell ref="S6"/>
    <mergeCell ref="R6"/>
    <mergeCell ref="L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8"/>
  <sheetViews>
    <sheetView workbookViewId="0">
      <selection activeCell="A3" sqref="A3:T3"/>
    </sheetView>
  </sheetViews>
  <sheetFormatPr defaultColWidth="20" defaultRowHeight="15"/>
  <cols>
    <col min="1" max="1" width="6.5703125" bestFit="1" customWidth="1"/>
    <col min="2" max="2" width="9.85546875" bestFit="1" customWidth="1"/>
    <col min="3" max="3" width="10.5703125" bestFit="1" customWidth="1"/>
    <col min="4" max="4" width="11.5703125" bestFit="1" customWidth="1"/>
    <col min="5" max="5" width="10.5703125" bestFit="1" customWidth="1"/>
    <col min="6" max="6" width="11.5703125" bestFit="1" customWidth="1"/>
    <col min="7" max="7" width="20" customWidth="1"/>
  </cols>
  <sheetData>
    <row r="1" spans="1:7" ht="69.95" customHeight="1"/>
    <row r="3" spans="1:7" ht="18.75" customHeight="1">
      <c r="A3" s="26" t="s">
        <v>523</v>
      </c>
      <c r="B3" s="27"/>
      <c r="C3" s="27"/>
      <c r="D3" s="27"/>
      <c r="E3" s="27"/>
      <c r="F3" s="27"/>
      <c r="G3" s="28"/>
    </row>
    <row r="4" spans="1:7" ht="18.75" customHeight="1">
      <c r="A4" s="29" t="e">
        <f ca="1">CONCATENATE("BRAND: ", 'Products Buyer Use'!A6,"                TOT REF: ", COUNTIF('Products Buyer Use'!L6:L200, "&gt;=0"),"                TOT QTY: ", SUM('Products Buyer Use'!L6:L200),"                DATE: ", TEXT(TODAY(), "dd/mm/yyyy"))</f>
        <v>#VALUE!</v>
      </c>
      <c r="B4" s="30"/>
      <c r="C4" s="30"/>
      <c r="D4" s="30"/>
      <c r="E4" s="30"/>
      <c r="F4" s="30"/>
      <c r="G4" s="31"/>
    </row>
    <row r="6" spans="1:7">
      <c r="B6" s="4" t="s">
        <v>524</v>
      </c>
    </row>
    <row r="7" spans="1:7">
      <c r="B7" t="s">
        <v>3</v>
      </c>
      <c r="C7" t="s">
        <v>4</v>
      </c>
      <c r="D7" t="s">
        <v>5</v>
      </c>
    </row>
    <row r="8" spans="1:7">
      <c r="A8" t="s">
        <v>542</v>
      </c>
      <c r="B8" s="5">
        <v>8233.4000000000033</v>
      </c>
      <c r="C8" s="5">
        <v>80538</v>
      </c>
      <c r="D8" s="5">
        <v>202953</v>
      </c>
    </row>
  </sheetData>
  <mergeCells count="2">
    <mergeCell ref="A3:G3"/>
    <mergeCell ref="A4:G4"/>
  </mergeCell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Products Buyer Use</vt:lpstr>
      <vt:lpstr>Report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Utente</cp:lastModifiedBy>
  <dcterms:modified xsi:type="dcterms:W3CDTF">2021-01-15T23:22:00Z</dcterms:modified>
</cp:coreProperties>
</file>