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5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tente\Desktop\НОВЫЕ СТОКИ\СТОКИ осень-зима\1.ЖЕН.СТОКИ\"/>
    </mc:Choice>
  </mc:AlternateContent>
  <xr:revisionPtr revIDLastSave="0" documentId="13_ncr:1_{7617C9BC-DEC6-466E-95FD-513EEC8E0052}" xr6:coauthVersionLast="46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Products Buyer Use" sheetId="1" r:id="rId1"/>
    <sheet name="Report" sheetId="2" r:id="rId2"/>
  </sheets>
  <definedNames>
    <definedName name="_xlnm._FilterDatabase" localSheetId="0" hidden="1">'Products Buyer Use'!$A$5:$Q$79</definedName>
  </definedNames>
  <calcPr calcId="181029"/>
  <pivotCaches>
    <pivotCache cacheId="2" r:id="rId3"/>
  </pivotCaches>
</workbook>
</file>

<file path=xl/calcChain.xml><?xml version="1.0" encoding="utf-8"?>
<calcChain xmlns="http://schemas.openxmlformats.org/spreadsheetml/2006/main">
  <c r="W79" i="1" l="1"/>
  <c r="V79" i="1"/>
  <c r="U79" i="1"/>
  <c r="W78" i="1"/>
  <c r="V78" i="1"/>
  <c r="U78" i="1"/>
  <c r="L78" i="1"/>
  <c r="W77" i="1"/>
  <c r="V77" i="1"/>
  <c r="U77" i="1"/>
  <c r="W76" i="1"/>
  <c r="V76" i="1"/>
  <c r="U76" i="1"/>
  <c r="L76" i="1"/>
  <c r="W75" i="1"/>
  <c r="V75" i="1"/>
  <c r="U75" i="1"/>
  <c r="L75" i="1"/>
  <c r="W74" i="1"/>
  <c r="V74" i="1"/>
  <c r="U74" i="1"/>
  <c r="W73" i="1"/>
  <c r="V73" i="1"/>
  <c r="U73" i="1"/>
  <c r="L73" i="1"/>
  <c r="W72" i="1"/>
  <c r="V72" i="1"/>
  <c r="U72" i="1"/>
  <c r="W71" i="1"/>
  <c r="V71" i="1"/>
  <c r="U71" i="1"/>
  <c r="L71" i="1"/>
  <c r="W70" i="1"/>
  <c r="V70" i="1"/>
  <c r="U70" i="1"/>
  <c r="W69" i="1"/>
  <c r="V69" i="1"/>
  <c r="U69" i="1"/>
  <c r="L69" i="1"/>
  <c r="W68" i="1"/>
  <c r="V68" i="1"/>
  <c r="U68" i="1"/>
  <c r="L68" i="1"/>
  <c r="W67" i="1"/>
  <c r="V67" i="1"/>
  <c r="U67" i="1"/>
  <c r="W66" i="1"/>
  <c r="V66" i="1"/>
  <c r="U66" i="1"/>
  <c r="W65" i="1"/>
  <c r="V65" i="1"/>
  <c r="U65" i="1"/>
  <c r="L65" i="1"/>
  <c r="W64" i="1"/>
  <c r="V64" i="1"/>
  <c r="U64" i="1"/>
  <c r="W63" i="1"/>
  <c r="V63" i="1"/>
  <c r="U63" i="1"/>
  <c r="L63" i="1"/>
  <c r="W62" i="1"/>
  <c r="V62" i="1"/>
  <c r="U62" i="1"/>
  <c r="L62" i="1"/>
  <c r="W61" i="1"/>
  <c r="V61" i="1"/>
  <c r="U61" i="1"/>
  <c r="W60" i="1"/>
  <c r="V60" i="1"/>
  <c r="U60" i="1"/>
  <c r="L60" i="1"/>
  <c r="W59" i="1"/>
  <c r="V59" i="1"/>
  <c r="U59" i="1"/>
  <c r="L59" i="1"/>
  <c r="W58" i="1"/>
  <c r="V58" i="1"/>
  <c r="U58" i="1"/>
  <c r="W57" i="1"/>
  <c r="V57" i="1"/>
  <c r="U57" i="1"/>
  <c r="L57" i="1"/>
  <c r="W56" i="1"/>
  <c r="V56" i="1"/>
  <c r="U56" i="1"/>
  <c r="W55" i="1"/>
  <c r="V55" i="1"/>
  <c r="U55" i="1"/>
  <c r="L55" i="1"/>
  <c r="W54" i="1"/>
  <c r="V54" i="1"/>
  <c r="U54" i="1"/>
  <c r="W53" i="1"/>
  <c r="V53" i="1"/>
  <c r="U53" i="1"/>
  <c r="L53" i="1"/>
  <c r="W52" i="1"/>
  <c r="V52" i="1"/>
  <c r="U52" i="1"/>
  <c r="W51" i="1"/>
  <c r="V51" i="1"/>
  <c r="U51" i="1"/>
  <c r="L51" i="1"/>
  <c r="W50" i="1"/>
  <c r="V50" i="1"/>
  <c r="U50" i="1"/>
  <c r="W49" i="1"/>
  <c r="V49" i="1"/>
  <c r="U49" i="1"/>
  <c r="L49" i="1"/>
  <c r="W48" i="1"/>
  <c r="V48" i="1"/>
  <c r="U48" i="1"/>
  <c r="L48" i="1"/>
  <c r="W47" i="1"/>
  <c r="V47" i="1"/>
  <c r="U47" i="1"/>
  <c r="L47" i="1"/>
  <c r="W46" i="1"/>
  <c r="V46" i="1"/>
  <c r="U46" i="1"/>
  <c r="L46" i="1"/>
  <c r="W45" i="1"/>
  <c r="V45" i="1"/>
  <c r="U45" i="1"/>
  <c r="L45" i="1"/>
  <c r="W44" i="1"/>
  <c r="V44" i="1"/>
  <c r="U44" i="1"/>
  <c r="L44" i="1"/>
  <c r="W43" i="1"/>
  <c r="V43" i="1"/>
  <c r="U43" i="1"/>
  <c r="L43" i="1"/>
  <c r="W42" i="1"/>
  <c r="V42" i="1"/>
  <c r="U42" i="1"/>
  <c r="L42" i="1"/>
  <c r="W41" i="1"/>
  <c r="V41" i="1"/>
  <c r="U41" i="1"/>
  <c r="W40" i="1"/>
  <c r="V40" i="1"/>
  <c r="U40" i="1"/>
  <c r="L40" i="1"/>
  <c r="W39" i="1"/>
  <c r="V39" i="1"/>
  <c r="U39" i="1"/>
  <c r="W38" i="1"/>
  <c r="V38" i="1"/>
  <c r="U38" i="1"/>
  <c r="L38" i="1"/>
  <c r="W37" i="1"/>
  <c r="V37" i="1"/>
  <c r="U37" i="1"/>
  <c r="L37" i="1"/>
  <c r="W36" i="1"/>
  <c r="V36" i="1"/>
  <c r="U36" i="1"/>
  <c r="W35" i="1"/>
  <c r="V35" i="1"/>
  <c r="U35" i="1"/>
  <c r="L35" i="1"/>
  <c r="W34" i="1"/>
  <c r="V34" i="1"/>
  <c r="U34" i="1"/>
  <c r="W33" i="1"/>
  <c r="V33" i="1"/>
  <c r="U33" i="1"/>
  <c r="L33" i="1"/>
  <c r="W32" i="1"/>
  <c r="V32" i="1"/>
  <c r="U32" i="1"/>
  <c r="W31" i="1"/>
  <c r="V31" i="1"/>
  <c r="U31" i="1"/>
  <c r="L31" i="1"/>
  <c r="W30" i="1"/>
  <c r="V30" i="1"/>
  <c r="U30" i="1"/>
  <c r="W29" i="1"/>
  <c r="V29" i="1"/>
  <c r="U29" i="1"/>
  <c r="L29" i="1"/>
  <c r="W28" i="1"/>
  <c r="V28" i="1"/>
  <c r="U28" i="1"/>
  <c r="L28" i="1"/>
  <c r="W27" i="1"/>
  <c r="V27" i="1"/>
  <c r="U27" i="1"/>
  <c r="W26" i="1"/>
  <c r="V26" i="1"/>
  <c r="U26" i="1"/>
  <c r="L26" i="1"/>
  <c r="W25" i="1"/>
  <c r="V25" i="1"/>
  <c r="U25" i="1"/>
  <c r="W24" i="1"/>
  <c r="V24" i="1"/>
  <c r="U24" i="1"/>
  <c r="L24" i="1"/>
  <c r="W23" i="1"/>
  <c r="V23" i="1"/>
  <c r="U23" i="1"/>
  <c r="W22" i="1"/>
  <c r="V22" i="1"/>
  <c r="U22" i="1"/>
  <c r="L22" i="1"/>
  <c r="W21" i="1"/>
  <c r="V21" i="1"/>
  <c r="U21" i="1"/>
  <c r="W20" i="1"/>
  <c r="V20" i="1"/>
  <c r="U20" i="1"/>
  <c r="L20" i="1"/>
  <c r="W19" i="1"/>
  <c r="V19" i="1"/>
  <c r="U19" i="1"/>
  <c r="L19" i="1"/>
  <c r="W18" i="1"/>
  <c r="V18" i="1"/>
  <c r="U18" i="1"/>
  <c r="W17" i="1"/>
  <c r="V17" i="1"/>
  <c r="U17" i="1"/>
  <c r="L17" i="1"/>
  <c r="W16" i="1"/>
  <c r="V16" i="1"/>
  <c r="U16" i="1"/>
  <c r="L16" i="1"/>
  <c r="W15" i="1"/>
  <c r="V15" i="1"/>
  <c r="U15" i="1"/>
  <c r="L15" i="1"/>
  <c r="W14" i="1"/>
  <c r="V14" i="1"/>
  <c r="U14" i="1"/>
  <c r="W13" i="1"/>
  <c r="V13" i="1"/>
  <c r="U13" i="1"/>
  <c r="L13" i="1"/>
  <c r="W12" i="1"/>
  <c r="V12" i="1"/>
  <c r="U12" i="1"/>
  <c r="L12" i="1"/>
  <c r="W11" i="1"/>
  <c r="V11" i="1"/>
  <c r="U11" i="1"/>
  <c r="L11" i="1"/>
  <c r="W10" i="1"/>
  <c r="V10" i="1"/>
  <c r="U10" i="1"/>
  <c r="L10" i="1"/>
  <c r="W9" i="1"/>
  <c r="V9" i="1"/>
  <c r="U9" i="1"/>
  <c r="W8" i="1"/>
  <c r="V8" i="1"/>
  <c r="U8" i="1"/>
  <c r="L8" i="1"/>
  <c r="W7" i="1"/>
  <c r="V7" i="1"/>
  <c r="U7" i="1"/>
  <c r="L7" i="1"/>
  <c r="W6" i="1"/>
  <c r="V6" i="1"/>
  <c r="U6" i="1"/>
  <c r="L6" i="1"/>
  <c r="A4" i="2" s="1"/>
</calcChain>
</file>

<file path=xl/sharedStrings.xml><?xml version="1.0" encoding="utf-8"?>
<sst xmlns="http://schemas.openxmlformats.org/spreadsheetml/2006/main" count="1167" uniqueCount="274">
  <si>
    <t>Made in</t>
  </si>
  <si>
    <t>Model</t>
  </si>
  <si>
    <t>Barcode</t>
  </si>
  <si>
    <t>TOT PRICE</t>
  </si>
  <si>
    <t>TOT WHS</t>
  </si>
  <si>
    <t>TOT RRP</t>
  </si>
  <si>
    <t>Sexy Woman</t>
  </si>
  <si>
    <t>Woman</t>
  </si>
  <si>
    <t>Clothing</t>
  </si>
  <si>
    <t>Shirt</t>
  </si>
  <si>
    <t>Italy</t>
  </si>
  <si>
    <t>P515001</t>
  </si>
  <si>
    <t>B394-B</t>
  </si>
  <si>
    <t xml:space="preserve"> </t>
  </si>
  <si>
    <t>ALL</t>
  </si>
  <si>
    <t>Marrone</t>
  </si>
  <si>
    <t>S</t>
  </si>
  <si>
    <t>100% Polyester</t>
  </si>
  <si>
    <t>MADE IN ITALY: solid color, long sleeve, buttons closing.</t>
  </si>
  <si>
    <t>340000032376</t>
  </si>
  <si>
    <t>B394A</t>
  </si>
  <si>
    <t>Grigio</t>
  </si>
  <si>
    <t>M</t>
  </si>
  <si>
    <t>340000032386</t>
  </si>
  <si>
    <t>P515009</t>
  </si>
  <si>
    <t>B396-B</t>
  </si>
  <si>
    <t>Blu</t>
  </si>
  <si>
    <t>60% Cotton - 40% Silk</t>
  </si>
  <si>
    <t>MADE IN ITALY: front closure, buttons closing, designer motif, 3/4 sleeve.</t>
  </si>
  <si>
    <t>340000032404</t>
  </si>
  <si>
    <t>340000032403</t>
  </si>
  <si>
    <t>Blouse</t>
  </si>
  <si>
    <t>P415201</t>
  </si>
  <si>
    <t>B401</t>
  </si>
  <si>
    <t>90% Polyester - 10% Elastan</t>
  </si>
  <si>
    <t>MADE IN ITALY: multicolour pattern, designer motif, long sleeve, round collar, front closure, buttons closing.</t>
  </si>
  <si>
    <t>340000032439</t>
  </si>
  <si>
    <t>Knit</t>
  </si>
  <si>
    <t>P516254</t>
  </si>
  <si>
    <t>B409</t>
  </si>
  <si>
    <t>FW</t>
  </si>
  <si>
    <t>Nero</t>
  </si>
  <si>
    <t>95% Viscose - 5% Elastan</t>
  </si>
  <si>
    <t>MADE IN ITALY: solid color, long sleeve, no closure, designer motif.</t>
  </si>
  <si>
    <t>340000032448</t>
  </si>
  <si>
    <t>P515216</t>
  </si>
  <si>
    <t>B410</t>
  </si>
  <si>
    <t>97% Cotton - 3% Elastan</t>
  </si>
  <si>
    <t>MADE IN ITALY: solid color, designer motif, button closing.</t>
  </si>
  <si>
    <t>340000032457</t>
  </si>
  <si>
    <t>P515218</t>
  </si>
  <si>
    <t>B412</t>
  </si>
  <si>
    <t>Multicolore</t>
  </si>
  <si>
    <t>98% Polyester - 2% Elastan</t>
  </si>
  <si>
    <t>MADE IN ITALY: multicolour pattern, designer motif, long sleeve, round collar, front closure, buttons closing, single chest pocket.</t>
  </si>
  <si>
    <t>340000032467</t>
  </si>
  <si>
    <t>340000032466</t>
  </si>
  <si>
    <t>P515207</t>
  </si>
  <si>
    <t>B413</t>
  </si>
  <si>
    <t>T.U.</t>
  </si>
  <si>
    <t>MADE IN ITALY: designer motif, short sleeve, round collar, no closure.</t>
  </si>
  <si>
    <t>340000032473</t>
  </si>
  <si>
    <t>P515220</t>
  </si>
  <si>
    <t>B414</t>
  </si>
  <si>
    <t>MADE IN ITALY: multicolour pattern, designer motif, long sleeve, round collar, no closure.</t>
  </si>
  <si>
    <t>340000032477</t>
  </si>
  <si>
    <t>P515219</t>
  </si>
  <si>
    <t>B416</t>
  </si>
  <si>
    <t>MADE IN ITALY: multicolour pattern, designer motif, long sleeve, round collar, rear closure, zip closing.</t>
  </si>
  <si>
    <t>340000032487</t>
  </si>
  <si>
    <t>340000032486</t>
  </si>
  <si>
    <t/>
  </si>
  <si>
    <t>P517202</t>
  </si>
  <si>
    <t>B420</t>
  </si>
  <si>
    <t>58% Viscose - 27% Polyester - 15% Wool</t>
  </si>
  <si>
    <t>solid color, long sleeve, round collar, lace.</t>
  </si>
  <si>
    <t>340000032493</t>
  </si>
  <si>
    <t>P515011</t>
  </si>
  <si>
    <t>B422</t>
  </si>
  <si>
    <t>100% Polyurethane</t>
  </si>
  <si>
    <t>MADE IN ITALY: solid color, round collar, designer motif, rear closure, short sleeve.</t>
  </si>
  <si>
    <t>340000032497</t>
  </si>
  <si>
    <t>340000032498</t>
  </si>
  <si>
    <t>525</t>
  </si>
  <si>
    <t>P555011</t>
  </si>
  <si>
    <t>B438</t>
  </si>
  <si>
    <t>Verde</t>
  </si>
  <si>
    <t>50% Polyester - 50% Viscose</t>
  </si>
  <si>
    <t>MADE IN ITALY: solid color, designer motif, front closure, buttons closing, multipockets, long sleeve.</t>
  </si>
  <si>
    <t>340000032571</t>
  </si>
  <si>
    <t>340000032570</t>
  </si>
  <si>
    <t>D5Y7038</t>
  </si>
  <si>
    <t>B439-B</t>
  </si>
  <si>
    <t>80% Viscose - 20% Wool</t>
  </si>
  <si>
    <t>MADE IN ITALY: bimaterial, designer motif, front closure, buttons closing, multipockets, long sleeve.</t>
  </si>
  <si>
    <t>340000032589</t>
  </si>
  <si>
    <t>340000032588</t>
  </si>
  <si>
    <t>B439-C</t>
  </si>
  <si>
    <t>Fango</t>
  </si>
  <si>
    <t>340000032598</t>
  </si>
  <si>
    <t>340000032597</t>
  </si>
  <si>
    <t>D5Y7016</t>
  </si>
  <si>
    <t>B443-A</t>
  </si>
  <si>
    <t>Rosso</t>
  </si>
  <si>
    <t>85% Polyester - 10% Cotton - 5% Elastan</t>
  </si>
  <si>
    <t>MADE IN ITALY: solid color, lace, long sleeve, no closure, round collar.</t>
  </si>
  <si>
    <t>340000032634</t>
  </si>
  <si>
    <t>D5Y7036</t>
  </si>
  <si>
    <t>B444</t>
  </si>
  <si>
    <t>MADE IN ITALY: bimaterial, designer motif, rear closure, zip closing, short sleeve, round collar.</t>
  </si>
  <si>
    <t>340000032652</t>
  </si>
  <si>
    <t>340000032651</t>
  </si>
  <si>
    <t>D5Y7027</t>
  </si>
  <si>
    <t>B445</t>
  </si>
  <si>
    <t>Fabric1: 100% Viscose. Fabric2: 100% Polyester</t>
  </si>
  <si>
    <t>MADE IN ITALY: bimaterial, no closure, short sleeve, round collar.</t>
  </si>
  <si>
    <t>340000032660</t>
  </si>
  <si>
    <t>340000032661</t>
  </si>
  <si>
    <t>B446</t>
  </si>
  <si>
    <t>340000032669</t>
  </si>
  <si>
    <t>340000032670</t>
  </si>
  <si>
    <t>D5Y7037</t>
  </si>
  <si>
    <t>B447-A</t>
  </si>
  <si>
    <t>Beige</t>
  </si>
  <si>
    <t>MADE IN ITALY: bimaterial, designer motif, rear closure, zip closing, short sleeve, round collar, single chest pocket.</t>
  </si>
  <si>
    <t>340000032678</t>
  </si>
  <si>
    <t>340000032679</t>
  </si>
  <si>
    <t>B447-B</t>
  </si>
  <si>
    <t>340000032687</t>
  </si>
  <si>
    <t>B447-C</t>
  </si>
  <si>
    <t>340000032696</t>
  </si>
  <si>
    <t>340000032697</t>
  </si>
  <si>
    <t>D5Y7033</t>
  </si>
  <si>
    <t>B448-B</t>
  </si>
  <si>
    <t>MADE IN ITALY: bimaterial, designer motif, front closure, zip closing, sleeveless, round collar.</t>
  </si>
  <si>
    <t>340000032714</t>
  </si>
  <si>
    <t>340000032715</t>
  </si>
  <si>
    <t>P656039</t>
  </si>
  <si>
    <t>B455-B</t>
  </si>
  <si>
    <t>MADE IN ITALY: solid color, no pockets, short sleeve, no closure, unlined, designer motif, round collar.</t>
  </si>
  <si>
    <t>340000032756</t>
  </si>
  <si>
    <t>P615032-P515208</t>
  </si>
  <si>
    <t>B458</t>
  </si>
  <si>
    <t>MADE IN ITALY: solid color, long sleeve, designer motif, front closure, buttons closing.</t>
  </si>
  <si>
    <t>340000032769</t>
  </si>
  <si>
    <t>P615031</t>
  </si>
  <si>
    <t>B461</t>
  </si>
  <si>
    <t>Bianco</t>
  </si>
  <si>
    <t>solid color, designer motif, long sleeve, classic neckline, front closure, buttons closing.</t>
  </si>
  <si>
    <t>340000032789</t>
  </si>
  <si>
    <t>P615019-P515217</t>
  </si>
  <si>
    <t>B473</t>
  </si>
  <si>
    <t>340000032903</t>
  </si>
  <si>
    <t>P616070</t>
  </si>
  <si>
    <t>B481</t>
  </si>
  <si>
    <t>94% Polyester - 6% Elastan</t>
  </si>
  <si>
    <t>MADE IN ITALY: solid color, designer motif, long sleeve, round collar, no closure.</t>
  </si>
  <si>
    <t>340000032924</t>
  </si>
  <si>
    <t>P616057</t>
  </si>
  <si>
    <t>B501</t>
  </si>
  <si>
    <t>Viola</t>
  </si>
  <si>
    <t>MADE IN ITALY: designer motif, 3/4 sleeve, no closure.</t>
  </si>
  <si>
    <t>340000032972</t>
  </si>
  <si>
    <t>P615203</t>
  </si>
  <si>
    <t>B512-B</t>
  </si>
  <si>
    <t>96% Cotton - 4% Elastan</t>
  </si>
  <si>
    <t>MADE IN ITALY: solid color, front closure, buttons closing, no pockets, classic neckline, designer motif, hand wash.</t>
  </si>
  <si>
    <t>340000033066</t>
  </si>
  <si>
    <t>B512-C</t>
  </si>
  <si>
    <t>340000033075</t>
  </si>
  <si>
    <t>340000033076</t>
  </si>
  <si>
    <t>P615209</t>
  </si>
  <si>
    <t>B513</t>
  </si>
  <si>
    <t>MADE IN ITALY: bimaterial, long sleeve, designer motif, no closure.</t>
  </si>
  <si>
    <t>340000033085</t>
  </si>
  <si>
    <t>340000033084</t>
  </si>
  <si>
    <t>P615214</t>
  </si>
  <si>
    <t>B514</t>
  </si>
  <si>
    <t>100% VISCOSE</t>
  </si>
  <si>
    <t>340000033094</t>
  </si>
  <si>
    <t>340000033093</t>
  </si>
  <si>
    <t>P716010</t>
  </si>
  <si>
    <t>B527A</t>
  </si>
  <si>
    <t>Fabric 1:100% Polyester. Fabric 2:95% Cotton - 5% Elastan</t>
  </si>
  <si>
    <t>MADE IN ITALY: two pieces, long sleeve, round collar, designer motif, no closure, wash at 30°.</t>
  </si>
  <si>
    <t>340000033138</t>
  </si>
  <si>
    <t>340000033139</t>
  </si>
  <si>
    <t>P715007</t>
  </si>
  <si>
    <t>B540A</t>
  </si>
  <si>
    <t>Fabric 1: 100% Tencel. Fabric 2: 100% Polyester</t>
  </si>
  <si>
    <t>MADE IN ITALY: long sleeve, front closure, buttons closing, mandarin collar, single chest pocket, designer motif, wash at 30°.</t>
  </si>
  <si>
    <t>340000033227</t>
  </si>
  <si>
    <t>340000033228</t>
  </si>
  <si>
    <t>B541A</t>
  </si>
  <si>
    <t>MADE IN ITALY: long sleeve, round collar, designer motif, no closure, wash at 30°. One piece, jersey not included.</t>
  </si>
  <si>
    <t>340000033236</t>
  </si>
  <si>
    <t>P715210</t>
  </si>
  <si>
    <t>B542A</t>
  </si>
  <si>
    <t>MADE IN ITALY: sleeveless, rear closure, button closing, designer motif, round collar, fringe, hand wash.</t>
  </si>
  <si>
    <t>340000029773</t>
  </si>
  <si>
    <t>340000029774</t>
  </si>
  <si>
    <t>P716215</t>
  </si>
  <si>
    <t>B543A</t>
  </si>
  <si>
    <t>Oro</t>
  </si>
  <si>
    <t>95% Polyester 5% Elastan</t>
  </si>
  <si>
    <t>MADE IN ITALY: long sleeve, V-neckline, designer motif, no closure, polish effect, hood, wash at 30°.</t>
  </si>
  <si>
    <t>340000029872</t>
  </si>
  <si>
    <t>P715205</t>
  </si>
  <si>
    <t>B544A</t>
  </si>
  <si>
    <t>MADE IN ITALY: long sleeve, round collar, designer motif, rear closure, button closing, lacing, wash at 30°.</t>
  </si>
  <si>
    <t>340000029755</t>
  </si>
  <si>
    <t>340000029756</t>
  </si>
  <si>
    <t>P715217</t>
  </si>
  <si>
    <t>B545A</t>
  </si>
  <si>
    <t>Fabric 1: 97% Polyester 3% Elastan. Fabric 2: 100% Polyester</t>
  </si>
  <si>
    <t>MADE IN ITALY: long sleeve, front closure, buttons closing, classic neckline, solid color, belt, wash at 30°.</t>
  </si>
  <si>
    <t>340000029818</t>
  </si>
  <si>
    <t>L</t>
  </si>
  <si>
    <t>340000029820</t>
  </si>
  <si>
    <t>340000029819</t>
  </si>
  <si>
    <t>P715215</t>
  </si>
  <si>
    <t>B546A</t>
  </si>
  <si>
    <t>MADE IN ITALY: long sleeve, V-neckline, solid color, no closure, wash at 30°.</t>
  </si>
  <si>
    <t>340000029791</t>
  </si>
  <si>
    <t>P715202</t>
  </si>
  <si>
    <t>B547A</t>
  </si>
  <si>
    <t>Rosa</t>
  </si>
  <si>
    <t>MADE IN ITALY: long sleeve, front closure, buttons closing, classic neckline, designer motif, lacing, wash at 30°.</t>
  </si>
  <si>
    <t>340000029736</t>
  </si>
  <si>
    <t>340000029735</t>
  </si>
  <si>
    <t>P715214</t>
  </si>
  <si>
    <t>B548A</t>
  </si>
  <si>
    <t>96% Polyester 4% Spandex</t>
  </si>
  <si>
    <t>340000029783</t>
  </si>
  <si>
    <t>340000029782</t>
  </si>
  <si>
    <t>P715203</t>
  </si>
  <si>
    <t>B549A</t>
  </si>
  <si>
    <t>MADE IN ITALY: long sleeve, designer motif, front closure, lacing, wash at 30°.</t>
  </si>
  <si>
    <t>340000029745</t>
  </si>
  <si>
    <t>340000029744</t>
  </si>
  <si>
    <t>P715204</t>
  </si>
  <si>
    <t>B550A</t>
  </si>
  <si>
    <t>MADE IN ITALY: 3/4 sleeve, designer motif, front closure, belt, wash at 30°.</t>
  </si>
  <si>
    <t>340000029751</t>
  </si>
  <si>
    <t>P715216</t>
  </si>
  <si>
    <t>B551A</t>
  </si>
  <si>
    <t>98% Polyester 2% Elastan</t>
  </si>
  <si>
    <t>MADE IN ITALY: long sleeve, round collar, no closure, solid color, wash at 30°.</t>
  </si>
  <si>
    <t>340000029801</t>
  </si>
  <si>
    <t>340000029800</t>
  </si>
  <si>
    <t>B551B</t>
  </si>
  <si>
    <t>340000029809</t>
  </si>
  <si>
    <t>340000029810</t>
  </si>
  <si>
    <t>FINAL REPORT</t>
  </si>
  <si>
    <t>Data</t>
  </si>
  <si>
    <r>
      <rPr>
        <b/>
        <sz val="18"/>
        <color rgb="FF0070C0"/>
        <rFont val="Calibri"/>
        <family val="2"/>
      </rPr>
      <t>ПРЕДЛОЖЕНИЕ ПРОДАЖИ:</t>
    </r>
    <r>
      <rPr>
        <b/>
        <sz val="18"/>
        <rFont val="Calibri"/>
        <family val="2"/>
      </rPr>
      <t xml:space="preserve">  </t>
    </r>
    <r>
      <rPr>
        <b/>
        <sz val="20"/>
        <color rgb="FFFF0000"/>
        <rFont val="Calibri"/>
        <family val="2"/>
      </rPr>
      <t xml:space="preserve">№ 15 </t>
    </r>
    <r>
      <rPr>
        <b/>
        <sz val="18"/>
        <rFont val="Calibri"/>
        <family val="2"/>
      </rPr>
      <t xml:space="preserve">      Женские рубашки, блузки итальянских брендов.      Минимальное количество по выбору - 30 шт.       </t>
    </r>
    <r>
      <rPr>
        <b/>
        <u/>
        <sz val="18"/>
        <rFont val="Calibri"/>
        <family val="2"/>
      </rPr>
      <t>ВЕСЬ ЛОТ</t>
    </r>
    <r>
      <rPr>
        <b/>
        <sz val="18"/>
        <rFont val="Calibri"/>
        <family val="2"/>
      </rPr>
      <t xml:space="preserve"> ( 793 шт.) - </t>
    </r>
    <r>
      <rPr>
        <b/>
        <sz val="18"/>
        <color rgb="FFFF0000"/>
        <rFont val="Calibri"/>
        <family val="2"/>
      </rPr>
      <t>6.5€/шт.</t>
    </r>
  </si>
  <si>
    <t>бренд</t>
  </si>
  <si>
    <t>пол</t>
  </si>
  <si>
    <t>категория</t>
  </si>
  <si>
    <t>подкатегория</t>
  </si>
  <si>
    <t>артикул</t>
  </si>
  <si>
    <t>фото</t>
  </si>
  <si>
    <t>сезон</t>
  </si>
  <si>
    <t>цвет</t>
  </si>
  <si>
    <t>размер</t>
  </si>
  <si>
    <t>общее количество</t>
  </si>
  <si>
    <t>кол.</t>
  </si>
  <si>
    <t>ВАШ             ЗАКАЗ</t>
  </si>
  <si>
    <t>ЦЕНА со скидкой</t>
  </si>
  <si>
    <t>ЦЕНА - опт фабрики</t>
  </si>
  <si>
    <t>ЦЕНА - розница</t>
  </si>
  <si>
    <t>состав</t>
  </si>
  <si>
    <t>описание</t>
  </si>
  <si>
    <t>Totale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</si>
</sst>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\€\ #,##0.00"/>
  </numFmts>
  <fonts count="15">
    <font>
      <sz val="11"/>
      <name val="Calibri"/>
    </font>
    <font>
      <b/>
      <sz val="14"/>
      <color rgb="FFFFFFFF"/>
      <name val="Calibri"/>
    </font>
    <font>
      <sz val="12"/>
      <name val="Calibri"/>
    </font>
    <font>
      <b/>
      <sz val="10"/>
      <name val="Arial"/>
    </font>
    <font>
      <sz val="9"/>
      <name val="Arial"/>
    </font>
    <font>
      <sz val="18"/>
      <name val="Calibri"/>
      <family val="2"/>
    </font>
    <font>
      <b/>
      <sz val="18"/>
      <name val="Calibri"/>
      <family val="2"/>
    </font>
    <font>
      <b/>
      <sz val="18"/>
      <color rgb="FF0070C0"/>
      <name val="Calibri"/>
      <family val="2"/>
    </font>
    <font>
      <b/>
      <sz val="18"/>
      <color rgb="FFFF0000"/>
      <name val="Calibri"/>
      <family val="2"/>
    </font>
    <font>
      <b/>
      <sz val="20"/>
      <color rgb="FFFF0000"/>
      <name val="Calibri"/>
      <family val="2"/>
    </font>
    <font>
      <b/>
      <u/>
      <sz val="18"/>
      <name val="Calibri"/>
      <family val="2"/>
    </font>
    <font>
      <b/>
      <sz val="10"/>
      <name val="Arial"/>
      <family val="2"/>
    </font>
    <font>
      <b/>
      <sz val="9"/>
      <name val="Arial"/>
      <family val="2"/>
    </font>
    <font>
      <b/>
      <sz val="12"/>
      <name val="Arial"/>
      <family val="2"/>
    </font>
    <font>
      <sz val="12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80808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6">
    <border>
      <left/>
      <right/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29">
    <xf numFmtId="0" fontId="0" fillId="0" borderId="0" xfId="0" applyNumberFormat="1" applyFont="1" applyProtection="1"/>
    <xf numFmtId="0" fontId="3" fillId="0" borderId="4" xfId="0" applyNumberFormat="1" applyFont="1" applyBorder="1" applyAlignment="1" applyProtection="1">
      <alignment horizontal="center" vertical="center" wrapText="1"/>
    </xf>
    <xf numFmtId="49" fontId="4" fillId="0" borderId="5" xfId="0" applyNumberFormat="1" applyFont="1" applyBorder="1" applyAlignment="1" applyProtection="1">
      <alignment horizontal="center" vertical="center" wrapText="1"/>
    </xf>
    <xf numFmtId="164" fontId="4" fillId="0" borderId="5" xfId="0" applyNumberFormat="1" applyFont="1" applyBorder="1" applyAlignment="1" applyProtection="1">
      <alignment horizontal="center" vertical="center" wrapText="1"/>
    </xf>
    <xf numFmtId="0" fontId="0" fillId="0" borderId="0" xfId="0" pivotButton="1" applyNumberFormat="1" applyFont="1" applyProtection="1"/>
    <xf numFmtId="164" fontId="0" fillId="0" borderId="0" xfId="0" applyNumberFormat="1" applyFont="1" applyProtection="1"/>
    <xf numFmtId="0" fontId="0" fillId="3" borderId="0" xfId="0" applyNumberFormat="1" applyFont="1" applyFill="1" applyProtection="1"/>
    <xf numFmtId="0" fontId="5" fillId="0" borderId="0" xfId="0" applyNumberFormat="1" applyFont="1" applyFill="1" applyAlignment="1" applyProtection="1">
      <alignment horizontal="left"/>
    </xf>
    <xf numFmtId="0" fontId="11" fillId="0" borderId="4" xfId="0" applyNumberFormat="1" applyFont="1" applyBorder="1" applyAlignment="1" applyProtection="1">
      <alignment horizontal="center" vertical="center" wrapText="1"/>
    </xf>
    <xf numFmtId="0" fontId="12" fillId="0" borderId="4" xfId="0" applyNumberFormat="1" applyFont="1" applyBorder="1" applyAlignment="1" applyProtection="1">
      <alignment horizontal="center" vertical="center" wrapText="1"/>
    </xf>
    <xf numFmtId="0" fontId="13" fillId="4" borderId="4" xfId="0" applyNumberFormat="1" applyFont="1" applyFill="1" applyBorder="1" applyAlignment="1" applyProtection="1">
      <alignment horizontal="center" vertical="center" wrapText="1"/>
    </xf>
    <xf numFmtId="49" fontId="13" fillId="4" borderId="5" xfId="0" applyNumberFormat="1" applyFont="1" applyFill="1" applyBorder="1" applyAlignment="1" applyProtection="1">
      <alignment horizontal="center" vertical="center" wrapText="1"/>
    </xf>
    <xf numFmtId="0" fontId="13" fillId="5" borderId="4" xfId="0" applyNumberFormat="1" applyFont="1" applyFill="1" applyBorder="1" applyAlignment="1" applyProtection="1">
      <alignment horizontal="center" vertical="center" wrapText="1"/>
    </xf>
    <xf numFmtId="49" fontId="14" fillId="5" borderId="5" xfId="0" applyNumberFormat="1" applyFont="1" applyFill="1" applyBorder="1" applyAlignment="1" applyProtection="1">
      <alignment horizontal="center" vertical="center" wrapText="1"/>
    </xf>
    <xf numFmtId="0" fontId="13" fillId="6" borderId="4" xfId="0" applyNumberFormat="1" applyFont="1" applyFill="1" applyBorder="1" applyAlignment="1" applyProtection="1">
      <alignment horizontal="center" vertical="center" wrapText="1"/>
    </xf>
    <xf numFmtId="164" fontId="13" fillId="6" borderId="5" xfId="0" applyNumberFormat="1" applyFont="1" applyFill="1" applyBorder="1" applyAlignment="1" applyProtection="1">
      <alignment horizontal="center" vertical="center" wrapText="1"/>
    </xf>
    <xf numFmtId="49" fontId="4" fillId="0" borderId="5" xfId="0" applyNumberFormat="1" applyFont="1" applyBorder="1" applyAlignment="1" applyProtection="1">
      <alignment horizontal="center" vertical="center" wrapText="1"/>
    </xf>
    <xf numFmtId="0" fontId="6" fillId="0" borderId="2" xfId="0" applyNumberFormat="1" applyFont="1" applyFill="1" applyBorder="1" applyAlignment="1" applyProtection="1">
      <alignment horizontal="left" vertical="center"/>
    </xf>
    <xf numFmtId="0" fontId="6" fillId="0" borderId="1" xfId="0" applyNumberFormat="1" applyFont="1" applyFill="1" applyBorder="1" applyAlignment="1" applyProtection="1">
      <alignment horizontal="left" vertical="center"/>
    </xf>
    <xf numFmtId="0" fontId="6" fillId="0" borderId="3" xfId="0" applyNumberFormat="1" applyFont="1" applyFill="1" applyBorder="1" applyAlignment="1" applyProtection="1">
      <alignment horizontal="left" vertical="center"/>
    </xf>
    <xf numFmtId="0" fontId="2" fillId="3" borderId="2" xfId="0" applyNumberFormat="1" applyFont="1" applyFill="1" applyBorder="1" applyAlignment="1" applyProtection="1">
      <alignment horizontal="center" vertical="center"/>
    </xf>
    <xf numFmtId="0" fontId="2" fillId="3" borderId="1" xfId="0" applyNumberFormat="1" applyFont="1" applyFill="1" applyBorder="1" applyAlignment="1" applyProtection="1">
      <alignment horizontal="center" vertical="center"/>
    </xf>
    <xf numFmtId="0" fontId="2" fillId="3" borderId="3" xfId="0" applyNumberFormat="1" applyFont="1" applyFill="1" applyBorder="1" applyAlignment="1" applyProtection="1">
      <alignment horizontal="center" vertical="center"/>
    </xf>
    <xf numFmtId="0" fontId="1" fillId="2" borderId="2" xfId="0" applyNumberFormat="1" applyFont="1" applyFill="1" applyBorder="1" applyAlignment="1" applyProtection="1">
      <alignment horizontal="center" vertical="center"/>
    </xf>
    <xf numFmtId="0" fontId="1" fillId="2" borderId="1" xfId="0" applyNumberFormat="1" applyFont="1" applyFill="1" applyBorder="1" applyAlignment="1" applyProtection="1">
      <alignment horizontal="center" vertical="center"/>
    </xf>
    <xf numFmtId="0" fontId="1" fillId="2" borderId="3" xfId="0" applyNumberFormat="1" applyFont="1" applyFill="1" applyBorder="1" applyAlignment="1" applyProtection="1">
      <alignment horizontal="center" vertical="center"/>
    </xf>
    <xf numFmtId="0" fontId="2" fillId="0" borderId="2" xfId="0" applyNumberFormat="1" applyFont="1" applyBorder="1" applyAlignment="1" applyProtection="1">
      <alignment horizontal="center" vertical="center"/>
    </xf>
    <xf numFmtId="0" fontId="2" fillId="0" borderId="1" xfId="0" applyNumberFormat="1" applyFont="1" applyBorder="1" applyAlignment="1" applyProtection="1">
      <alignment horizontal="center" vertical="center"/>
    </xf>
    <xf numFmtId="0" fontId="2" fillId="0" borderId="3" xfId="0" applyNumberFormat="1" applyFont="1" applyBorder="1" applyAlignment="1" applyProtection="1">
      <alignment horizontal="center" vertical="center"/>
    </xf>
  </cellXfs>
  <cellStyles count="1"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jpg"/><Relationship Id="rId39" Type="http://schemas.openxmlformats.org/officeDocument/2006/relationships/image" Target="../media/image39.jpg"/><Relationship Id="rId21" Type="http://schemas.openxmlformats.org/officeDocument/2006/relationships/image" Target="../media/image21.jpg"/><Relationship Id="rId34" Type="http://schemas.openxmlformats.org/officeDocument/2006/relationships/image" Target="../media/image34.jpg"/><Relationship Id="rId42" Type="http://schemas.openxmlformats.org/officeDocument/2006/relationships/image" Target="../media/image42.jpg"/><Relationship Id="rId47" Type="http://schemas.openxmlformats.org/officeDocument/2006/relationships/image" Target="../media/image47.jpg"/><Relationship Id="rId7" Type="http://schemas.openxmlformats.org/officeDocument/2006/relationships/image" Target="../media/image7.jp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29" Type="http://schemas.openxmlformats.org/officeDocument/2006/relationships/image" Target="../media/image29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31" Type="http://schemas.openxmlformats.org/officeDocument/2006/relationships/image" Target="../media/image31.jpg"/><Relationship Id="rId44" Type="http://schemas.openxmlformats.org/officeDocument/2006/relationships/image" Target="../media/image44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43" Type="http://schemas.openxmlformats.org/officeDocument/2006/relationships/image" Target="../media/image43.jpg"/><Relationship Id="rId48" Type="http://schemas.openxmlformats.org/officeDocument/2006/relationships/image" Target="../media/image48.jpg"/><Relationship Id="rId8" Type="http://schemas.openxmlformats.org/officeDocument/2006/relationships/image" Target="../media/image8.jpg"/><Relationship Id="rId3" Type="http://schemas.openxmlformats.org/officeDocument/2006/relationships/image" Target="../media/image3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46" Type="http://schemas.openxmlformats.org/officeDocument/2006/relationships/image" Target="../media/image46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</xdr:colOff>
      <xdr:row>1</xdr:row>
      <xdr:rowOff>47625</xdr:rowOff>
    </xdr:from>
    <xdr:ext cx="10020300" cy="704850"/>
    <xdr:pic>
      <xdr:nvPicPr>
        <xdr:cNvPr id="2" name="pic1532755487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5</xdr:row>
      <xdr:rowOff>47625</xdr:rowOff>
    </xdr:from>
    <xdr:ext cx="1200150" cy="1800225"/>
    <xdr:pic>
      <xdr:nvPicPr>
        <xdr:cNvPr id="3" name="pic1377844697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6</xdr:row>
      <xdr:rowOff>47625</xdr:rowOff>
    </xdr:from>
    <xdr:ext cx="1200150" cy="1800225"/>
    <xdr:pic>
      <xdr:nvPicPr>
        <xdr:cNvPr id="4" name="pic202756007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7</xdr:row>
      <xdr:rowOff>47625</xdr:rowOff>
    </xdr:from>
    <xdr:ext cx="1200150" cy="1800225"/>
    <xdr:pic>
      <xdr:nvPicPr>
        <xdr:cNvPr id="5" name="pic880065287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9</xdr:row>
      <xdr:rowOff>47625</xdr:rowOff>
    </xdr:from>
    <xdr:ext cx="1200150" cy="1800225"/>
    <xdr:pic>
      <xdr:nvPicPr>
        <xdr:cNvPr id="6" name="pic2078717983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10</xdr:row>
      <xdr:rowOff>47625</xdr:rowOff>
    </xdr:from>
    <xdr:ext cx="1200150" cy="1800225"/>
    <xdr:pic>
      <xdr:nvPicPr>
        <xdr:cNvPr id="7" name="pic2046195598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11</xdr:row>
      <xdr:rowOff>47625</xdr:rowOff>
    </xdr:from>
    <xdr:ext cx="1200150" cy="1800225"/>
    <xdr:pic>
      <xdr:nvPicPr>
        <xdr:cNvPr id="8" name="pic1641116286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12</xdr:row>
      <xdr:rowOff>47625</xdr:rowOff>
    </xdr:from>
    <xdr:ext cx="1200150" cy="1800225"/>
    <xdr:pic>
      <xdr:nvPicPr>
        <xdr:cNvPr id="9" name="pic9517945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14</xdr:row>
      <xdr:rowOff>47625</xdr:rowOff>
    </xdr:from>
    <xdr:ext cx="1200150" cy="1800225"/>
    <xdr:pic>
      <xdr:nvPicPr>
        <xdr:cNvPr id="10" name="pic1577108221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15</xdr:row>
      <xdr:rowOff>47625</xdr:rowOff>
    </xdr:from>
    <xdr:ext cx="1200150" cy="1800225"/>
    <xdr:pic>
      <xdr:nvPicPr>
        <xdr:cNvPr id="11" name="pic691582535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16</xdr:row>
      <xdr:rowOff>47625</xdr:rowOff>
    </xdr:from>
    <xdr:ext cx="1200150" cy="1800225"/>
    <xdr:pic>
      <xdr:nvPicPr>
        <xdr:cNvPr id="12" name="pic1520997718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18</xdr:row>
      <xdr:rowOff>47625</xdr:rowOff>
    </xdr:from>
    <xdr:ext cx="1200150" cy="1800225"/>
    <xdr:pic>
      <xdr:nvPicPr>
        <xdr:cNvPr id="13" name="pic335881290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19</xdr:row>
      <xdr:rowOff>47625</xdr:rowOff>
    </xdr:from>
    <xdr:ext cx="1200150" cy="1800225"/>
    <xdr:pic>
      <xdr:nvPicPr>
        <xdr:cNvPr id="14" name="pic2079700985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21</xdr:row>
      <xdr:rowOff>47625</xdr:rowOff>
    </xdr:from>
    <xdr:ext cx="1200150" cy="1800225"/>
    <xdr:pic>
      <xdr:nvPicPr>
        <xdr:cNvPr id="15" name="pic2931541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23</xdr:row>
      <xdr:rowOff>47625</xdr:rowOff>
    </xdr:from>
    <xdr:ext cx="1200150" cy="1800225"/>
    <xdr:pic>
      <xdr:nvPicPr>
        <xdr:cNvPr id="16" name="pic1423184356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25</xdr:row>
      <xdr:rowOff>47625</xdr:rowOff>
    </xdr:from>
    <xdr:ext cx="1200150" cy="1800225"/>
    <xdr:pic>
      <xdr:nvPicPr>
        <xdr:cNvPr id="17" name="pic154754119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27</xdr:row>
      <xdr:rowOff>47625</xdr:rowOff>
    </xdr:from>
    <xdr:ext cx="1200150" cy="1800225"/>
    <xdr:pic>
      <xdr:nvPicPr>
        <xdr:cNvPr id="18" name="pic2024380030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28</xdr:row>
      <xdr:rowOff>47625</xdr:rowOff>
    </xdr:from>
    <xdr:ext cx="1200150" cy="1800225"/>
    <xdr:pic>
      <xdr:nvPicPr>
        <xdr:cNvPr id="19" name="pic1245256755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30</xdr:row>
      <xdr:rowOff>47625</xdr:rowOff>
    </xdr:from>
    <xdr:ext cx="1200150" cy="1800225"/>
    <xdr:pic>
      <xdr:nvPicPr>
        <xdr:cNvPr id="20" name="pic1644741914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32</xdr:row>
      <xdr:rowOff>47625</xdr:rowOff>
    </xdr:from>
    <xdr:ext cx="1200150" cy="1800225"/>
    <xdr:pic>
      <xdr:nvPicPr>
        <xdr:cNvPr id="21" name="pic607233521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34</xdr:row>
      <xdr:rowOff>47625</xdr:rowOff>
    </xdr:from>
    <xdr:ext cx="1200150" cy="1800225"/>
    <xdr:pic>
      <xdr:nvPicPr>
        <xdr:cNvPr id="22" name="pic1393843224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36</xdr:row>
      <xdr:rowOff>47625</xdr:rowOff>
    </xdr:from>
    <xdr:ext cx="1200150" cy="1800225"/>
    <xdr:pic>
      <xdr:nvPicPr>
        <xdr:cNvPr id="23" name="pic745663464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37</xdr:row>
      <xdr:rowOff>47625</xdr:rowOff>
    </xdr:from>
    <xdr:ext cx="1200150" cy="1800225"/>
    <xdr:pic>
      <xdr:nvPicPr>
        <xdr:cNvPr id="24" name="pic1540584148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39</xdr:row>
      <xdr:rowOff>47625</xdr:rowOff>
    </xdr:from>
    <xdr:ext cx="1200150" cy="1800225"/>
    <xdr:pic>
      <xdr:nvPicPr>
        <xdr:cNvPr id="25" name="pic1780407332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41</xdr:row>
      <xdr:rowOff>47625</xdr:rowOff>
    </xdr:from>
    <xdr:ext cx="1200150" cy="1800225"/>
    <xdr:pic>
      <xdr:nvPicPr>
        <xdr:cNvPr id="26" name="pic56015591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42</xdr:row>
      <xdr:rowOff>47625</xdr:rowOff>
    </xdr:from>
    <xdr:ext cx="1200150" cy="1800225"/>
    <xdr:pic>
      <xdr:nvPicPr>
        <xdr:cNvPr id="27" name="pic1416296682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43</xdr:row>
      <xdr:rowOff>47625</xdr:rowOff>
    </xdr:from>
    <xdr:ext cx="1200150" cy="1800225"/>
    <xdr:pic>
      <xdr:nvPicPr>
        <xdr:cNvPr id="28" name="pic1759258593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44</xdr:row>
      <xdr:rowOff>47625</xdr:rowOff>
    </xdr:from>
    <xdr:ext cx="1200150" cy="1800225"/>
    <xdr:pic>
      <xdr:nvPicPr>
        <xdr:cNvPr id="29" name="pic615904973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45</xdr:row>
      <xdr:rowOff>47625</xdr:rowOff>
    </xdr:from>
    <xdr:ext cx="1200150" cy="1800225"/>
    <xdr:pic>
      <xdr:nvPicPr>
        <xdr:cNvPr id="30" name="pic185162450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46</xdr:row>
      <xdr:rowOff>47625</xdr:rowOff>
    </xdr:from>
    <xdr:ext cx="1200150" cy="1800225"/>
    <xdr:pic>
      <xdr:nvPicPr>
        <xdr:cNvPr id="31" name="pic1608525214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47</xdr:row>
      <xdr:rowOff>47625</xdr:rowOff>
    </xdr:from>
    <xdr:ext cx="1200150" cy="1800225"/>
    <xdr:pic>
      <xdr:nvPicPr>
        <xdr:cNvPr id="32" name="pic1518034537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48</xdr:row>
      <xdr:rowOff>47625</xdr:rowOff>
    </xdr:from>
    <xdr:ext cx="1200150" cy="1800225"/>
    <xdr:pic>
      <xdr:nvPicPr>
        <xdr:cNvPr id="33" name="pic284735039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50</xdr:row>
      <xdr:rowOff>47625</xdr:rowOff>
    </xdr:from>
    <xdr:ext cx="1200150" cy="1800225"/>
    <xdr:pic>
      <xdr:nvPicPr>
        <xdr:cNvPr id="34" name="pic1507759361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52</xdr:row>
      <xdr:rowOff>47625</xdr:rowOff>
    </xdr:from>
    <xdr:ext cx="1200150" cy="1800225"/>
    <xdr:pic>
      <xdr:nvPicPr>
        <xdr:cNvPr id="35" name="pic2014101925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54</xdr:row>
      <xdr:rowOff>47625</xdr:rowOff>
    </xdr:from>
    <xdr:ext cx="1200150" cy="1800225"/>
    <xdr:pic>
      <xdr:nvPicPr>
        <xdr:cNvPr id="36" name="pic442999563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56</xdr:row>
      <xdr:rowOff>47625</xdr:rowOff>
    </xdr:from>
    <xdr:ext cx="1200150" cy="1800225"/>
    <xdr:pic>
      <xdr:nvPicPr>
        <xdr:cNvPr id="37" name="pic973484792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58</xdr:row>
      <xdr:rowOff>47625</xdr:rowOff>
    </xdr:from>
    <xdr:ext cx="1200150" cy="1800225"/>
    <xdr:pic>
      <xdr:nvPicPr>
        <xdr:cNvPr id="38" name="pic1534117022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59</xdr:row>
      <xdr:rowOff>47625</xdr:rowOff>
    </xdr:from>
    <xdr:ext cx="1200150" cy="1800225"/>
    <xdr:pic>
      <xdr:nvPicPr>
        <xdr:cNvPr id="39" name="pic607047787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61</xdr:row>
      <xdr:rowOff>47625</xdr:rowOff>
    </xdr:from>
    <xdr:ext cx="1200150" cy="1800225"/>
    <xdr:pic>
      <xdr:nvPicPr>
        <xdr:cNvPr id="40" name="pic994975266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62</xdr:row>
      <xdr:rowOff>47625</xdr:rowOff>
    </xdr:from>
    <xdr:ext cx="1200150" cy="1800225"/>
    <xdr:pic>
      <xdr:nvPicPr>
        <xdr:cNvPr id="41" name="pic5092482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64</xdr:row>
      <xdr:rowOff>47625</xdr:rowOff>
    </xdr:from>
    <xdr:ext cx="1200150" cy="1800225"/>
    <xdr:pic>
      <xdr:nvPicPr>
        <xdr:cNvPr id="42" name="pic1776353376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67</xdr:row>
      <xdr:rowOff>47625</xdr:rowOff>
    </xdr:from>
    <xdr:ext cx="1200150" cy="1800225"/>
    <xdr:pic>
      <xdr:nvPicPr>
        <xdr:cNvPr id="43" name="pic1362531957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68</xdr:row>
      <xdr:rowOff>47625</xdr:rowOff>
    </xdr:from>
    <xdr:ext cx="1200150" cy="1800225"/>
    <xdr:pic>
      <xdr:nvPicPr>
        <xdr:cNvPr id="44" name="pic1876897515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70</xdr:row>
      <xdr:rowOff>47625</xdr:rowOff>
    </xdr:from>
    <xdr:ext cx="1200150" cy="1800225"/>
    <xdr:pic>
      <xdr:nvPicPr>
        <xdr:cNvPr id="45" name="pic1583810551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72</xdr:row>
      <xdr:rowOff>47625</xdr:rowOff>
    </xdr:from>
    <xdr:ext cx="1200150" cy="1800225"/>
    <xdr:pic>
      <xdr:nvPicPr>
        <xdr:cNvPr id="46" name="pic2033896761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74</xdr:row>
      <xdr:rowOff>47625</xdr:rowOff>
    </xdr:from>
    <xdr:ext cx="1200150" cy="1800225"/>
    <xdr:pic>
      <xdr:nvPicPr>
        <xdr:cNvPr id="47" name="pic1163940652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75</xdr:row>
      <xdr:rowOff>47625</xdr:rowOff>
    </xdr:from>
    <xdr:ext cx="1200150" cy="1800225"/>
    <xdr:pic>
      <xdr:nvPicPr>
        <xdr:cNvPr id="48" name="pic813341599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77</xdr:row>
      <xdr:rowOff>47625</xdr:rowOff>
    </xdr:from>
    <xdr:ext cx="1200150" cy="1800225"/>
    <xdr:pic>
      <xdr:nvPicPr>
        <xdr:cNvPr id="49" name="pic1962241242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0</xdr:row>
      <xdr:rowOff>47625</xdr:rowOff>
    </xdr:from>
    <xdr:ext cx="10020300" cy="704850"/>
    <xdr:pic>
      <xdr:nvPicPr>
        <xdr:cNvPr id="50" name="pic538517623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Utente" refreshedDate="44212.020277662035" createdVersion="6" refreshedVersion="6" recordCount="74" xr:uid="{00000000-000A-0000-FFFF-FFFF01000000}">
  <cacheSource type="worksheet">
    <worksheetSource ref="A5:W79" sheet="Products Buyer Use"/>
  </cacheSource>
  <cacheFields count="23">
    <cacheField name="бренд" numFmtId="49">
      <sharedItems/>
    </cacheField>
    <cacheField name="пол" numFmtId="49">
      <sharedItems/>
    </cacheField>
    <cacheField name="категория" numFmtId="49">
      <sharedItems/>
    </cacheField>
    <cacheField name="подкатегория" numFmtId="49">
      <sharedItems/>
    </cacheField>
    <cacheField name="Made in" numFmtId="49">
      <sharedItems/>
    </cacheField>
    <cacheField name="Model" numFmtId="49">
      <sharedItems/>
    </cacheField>
    <cacheField name="артикул" numFmtId="49">
      <sharedItems/>
    </cacheField>
    <cacheField name="фото" numFmtId="49">
      <sharedItems/>
    </cacheField>
    <cacheField name="сезон" numFmtId="49">
      <sharedItems/>
    </cacheField>
    <cacheField name="цвет" numFmtId="49">
      <sharedItems/>
    </cacheField>
    <cacheField name="размер" numFmtId="49">
      <sharedItems/>
    </cacheField>
    <cacheField name="общее количество" numFmtId="49">
      <sharedItems containsMixedTypes="1" containsNumber="1" containsInteger="1" minValue="1" maxValue="81"/>
    </cacheField>
    <cacheField name="кол." numFmtId="49">
      <sharedItems containsSemiMixedTypes="0" containsString="0" containsNumber="1" containsInteger="1" minValue="1" maxValue="46"/>
    </cacheField>
    <cacheField name="ВАШ             ЗАКАЗ" numFmtId="49">
      <sharedItems/>
    </cacheField>
    <cacheField name="ЦЕНА со скидкой" numFmtId="164">
      <sharedItems containsSemiMixedTypes="0" containsString="0" containsNumber="1" minValue="3.8" maxValue="18.8"/>
    </cacheField>
    <cacheField name="ЦЕНА - опт фабрики" numFmtId="164">
      <sharedItems containsSemiMixedTypes="0" containsString="0" containsNumber="1" containsInteger="1" minValue="20" maxValue="60"/>
    </cacheField>
    <cacheField name="ЦЕНА - розница" numFmtId="164">
      <sharedItems containsSemiMixedTypes="0" containsString="0" containsNumber="1" containsInteger="1" minValue="51" maxValue="152"/>
    </cacheField>
    <cacheField name="состав" numFmtId="49">
      <sharedItems/>
    </cacheField>
    <cacheField name="описание" numFmtId="49">
      <sharedItems/>
    </cacheField>
    <cacheField name="Barcode" numFmtId="49">
      <sharedItems/>
    </cacheField>
    <cacheField name="TOT PRICE" numFmtId="164">
      <sharedItems containsSemiMixedTypes="0" containsString="0" containsNumber="1" minValue="5.8" maxValue="564"/>
    </cacheField>
    <cacheField name="TOT WHS" numFmtId="164">
      <sharedItems containsSemiMixedTypes="0" containsString="0" containsNumber="1" containsInteger="1" minValue="22" maxValue="1800"/>
    </cacheField>
    <cacheField name="TOT RRP" numFmtId="164">
      <sharedItems containsSemiMixedTypes="0" containsString="0" containsNumber="1" containsInteger="1" minValue="56" maxValue="4500"/>
    </cacheField>
  </cacheFields>
  <extLst>
    <ext xmlns:x14="http://schemas.microsoft.com/office/spreadsheetml/2009/9/main" uri="{725AE2AE-9491-48be-B2B4-4EB974FC3084}">
      <x14:pivotCacheDefinition pivotCacheId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4">
  <r>
    <s v="Sexy Woman"/>
    <s v="Woman"/>
    <s v="Clothing"/>
    <s v="Shirt"/>
    <s v="Italy"/>
    <s v="P515001"/>
    <s v="B394-B"/>
    <s v=" "/>
    <s v="ALL"/>
    <s v="Marrone"/>
    <s v="S"/>
    <n v="4"/>
    <n v="4"/>
    <s v=" "/>
    <n v="6.8"/>
    <n v="33"/>
    <n v="82"/>
    <s v="100% Polyester"/>
    <s v="MADE IN ITALY: solid color, long sleeve, buttons closing."/>
    <s v="340000032376"/>
    <n v="27.2"/>
    <n v="132"/>
    <n v="328"/>
  </r>
  <r>
    <s v="Sexy Woman"/>
    <s v="Woman"/>
    <s v="Clothing"/>
    <s v="Shirt"/>
    <s v="Italy"/>
    <s v="P515001"/>
    <s v="B394A"/>
    <s v=" "/>
    <s v="ALL"/>
    <s v="Grigio"/>
    <s v="M"/>
    <n v="1"/>
    <n v="1"/>
    <s v=" "/>
    <n v="6.8"/>
    <n v="33"/>
    <n v="82"/>
    <s v="100% Polyester"/>
    <s v="MADE IN ITALY: solid color, long sleeve, buttons closing."/>
    <s v="340000032386"/>
    <n v="6.8"/>
    <n v="33"/>
    <n v="82"/>
  </r>
  <r>
    <s v="Sexy Woman"/>
    <s v="Woman"/>
    <s v="Clothing"/>
    <s v="Shirt"/>
    <s v="Italy"/>
    <s v="P515009"/>
    <s v="B396-B"/>
    <s v=" "/>
    <s v="ALL"/>
    <s v="Blu"/>
    <s v="M"/>
    <n v="14"/>
    <n v="3"/>
    <s v=" "/>
    <n v="5.8"/>
    <n v="31"/>
    <n v="77"/>
    <s v="60% Cotton - 40% Silk"/>
    <s v="MADE IN ITALY: front closure, buttons closing, designer motif, 3/4 sleeve."/>
    <s v="340000032404"/>
    <n v="17.399999999999999"/>
    <n v="93"/>
    <n v="231"/>
  </r>
  <r>
    <s v="Sexy Woman"/>
    <s v="Woman"/>
    <s v="Clothing"/>
    <s v="Shirt"/>
    <s v="Italy"/>
    <s v="P515009"/>
    <s v="B396-B"/>
    <s v=" "/>
    <s v="ALL"/>
    <s v="Blu"/>
    <s v="S"/>
    <s v=" "/>
    <n v="11"/>
    <s v=" "/>
    <n v="5.8"/>
    <n v="31"/>
    <n v="77"/>
    <s v="60% Cotton - 40% Silk"/>
    <s v="MADE IN ITALY: front closure, buttons closing, designer motif, 3/4 sleeve."/>
    <s v="340000032403"/>
    <n v="63.8"/>
    <n v="341"/>
    <n v="847"/>
  </r>
  <r>
    <s v="Sexy Woman"/>
    <s v="Woman"/>
    <s v="Clothing"/>
    <s v="Blouse"/>
    <s v="Italy"/>
    <s v="P415201"/>
    <s v="B401"/>
    <s v=" "/>
    <s v="ALL"/>
    <s v="Marrone"/>
    <s v="S"/>
    <n v="3"/>
    <n v="3"/>
    <s v=" "/>
    <n v="8.8000000000000007"/>
    <n v="36"/>
    <n v="91"/>
    <s v="90% Polyester - 10% Elastan"/>
    <s v="MADE IN ITALY: multicolour pattern, designer motif, long sleeve, round collar, front closure, buttons closing."/>
    <s v="340000032439"/>
    <n v="26.400000000000002"/>
    <n v="108"/>
    <n v="273"/>
  </r>
  <r>
    <s v="Sexy Woman"/>
    <s v="Woman"/>
    <s v="Clothing"/>
    <s v="Knit"/>
    <s v="Italy"/>
    <s v="P516254"/>
    <s v="B409"/>
    <s v=" "/>
    <s v="FW"/>
    <s v="Nero"/>
    <s v="S"/>
    <n v="1"/>
    <n v="1"/>
    <s v=" "/>
    <n v="12.8"/>
    <n v="54"/>
    <n v="137"/>
    <s v="95% Viscose - 5% Elastan"/>
    <s v="MADE IN ITALY: solid color, long sleeve, no closure, designer motif."/>
    <s v="340000032448"/>
    <n v="12.8"/>
    <n v="54"/>
    <n v="137"/>
  </r>
  <r>
    <s v="Sexy Woman"/>
    <s v="Woman"/>
    <s v="Clothing"/>
    <s v="Blouse"/>
    <s v="Italy"/>
    <s v="P515216"/>
    <s v="B410"/>
    <s v=" "/>
    <s v="ALL"/>
    <s v="Marrone"/>
    <s v="S"/>
    <n v="18"/>
    <n v="18"/>
    <s v=" "/>
    <n v="7.8"/>
    <n v="38"/>
    <n v="96"/>
    <s v="97% Cotton - 3% Elastan"/>
    <s v="MADE IN ITALY: solid color, designer motif, button closing."/>
    <s v="340000032457"/>
    <n v="140.4"/>
    <n v="684"/>
    <n v="1728"/>
  </r>
  <r>
    <s v="Sexy Woman"/>
    <s v="Woman"/>
    <s v="Clothing"/>
    <s v="Blouse"/>
    <s v="Italy"/>
    <s v="P515218"/>
    <s v="B412"/>
    <s v=" "/>
    <s v="ALL"/>
    <s v="Multicolore"/>
    <s v="M"/>
    <n v="44"/>
    <n v="12"/>
    <s v=" "/>
    <n v="6.8"/>
    <n v="38"/>
    <n v="96"/>
    <s v="98% Polyester - 2% Elastan"/>
    <s v="MADE IN ITALY: multicolour pattern, designer motif, long sleeve, round collar, front closure, buttons closing, single chest pocket."/>
    <s v="340000032467"/>
    <n v="81.599999999999994"/>
    <n v="456"/>
    <n v="1152"/>
  </r>
  <r>
    <s v="Sexy Woman"/>
    <s v="Woman"/>
    <s v="Clothing"/>
    <s v="Blouse"/>
    <s v="Italy"/>
    <s v="P515218"/>
    <s v="B412"/>
    <s v=" "/>
    <s v="ALL"/>
    <s v="Multicolore"/>
    <s v="S"/>
    <s v=" "/>
    <n v="32"/>
    <s v=" "/>
    <n v="6.8"/>
    <n v="38"/>
    <n v="96"/>
    <s v="98% Polyester - 2% Elastan"/>
    <s v="MADE IN ITALY: multicolour pattern, designer motif, long sleeve, round collar, front closure, buttons closing, single chest pocket."/>
    <s v="340000032466"/>
    <n v="217.6"/>
    <n v="1216"/>
    <n v="3072"/>
  </r>
  <r>
    <s v="Sexy Woman"/>
    <s v="Woman"/>
    <s v="Clothing"/>
    <s v="Blouse"/>
    <s v="Italy"/>
    <s v="P515207"/>
    <s v="B413"/>
    <s v=" "/>
    <s v="ALL"/>
    <s v="Nero"/>
    <s v="T.U."/>
    <n v="4"/>
    <n v="4"/>
    <s v=" "/>
    <n v="7.8"/>
    <n v="33"/>
    <n v="83"/>
    <s v="100% Polyester"/>
    <s v="MADE IN ITALY: designer motif, short sleeve, round collar, no closure."/>
    <s v="340000032473"/>
    <n v="31.2"/>
    <n v="132"/>
    <n v="332"/>
  </r>
  <r>
    <s v="Sexy Woman"/>
    <s v="Woman"/>
    <s v="Clothing"/>
    <s v="Blouse"/>
    <s v="Italy"/>
    <s v="P515220"/>
    <s v="B414"/>
    <s v=" "/>
    <s v="ALL"/>
    <s v="Blu"/>
    <s v="S"/>
    <n v="18"/>
    <n v="18"/>
    <s v=" "/>
    <n v="7.8"/>
    <n v="36"/>
    <n v="91"/>
    <s v="98% Polyester - 2% Elastan"/>
    <s v="MADE IN ITALY: multicolour pattern, designer motif, long sleeve, round collar, no closure."/>
    <s v="340000032477"/>
    <n v="140.4"/>
    <n v="648"/>
    <n v="1638"/>
  </r>
  <r>
    <s v="Sexy Woman"/>
    <s v="Woman"/>
    <s v="Clothing"/>
    <s v="Blouse"/>
    <s v="Italy"/>
    <s v="P515219"/>
    <s v="B416"/>
    <s v=" "/>
    <s v="ALL"/>
    <s v="Multicolore"/>
    <s v="M"/>
    <n v="24"/>
    <n v="1"/>
    <s v=" "/>
    <n v="8.8000000000000007"/>
    <n v="36"/>
    <n v="91"/>
    <s v="98% Polyester - 2% Elastan"/>
    <s v="MADE IN ITALY: multicolour pattern, designer motif, long sleeve, round collar, rear closure, zip closing."/>
    <s v="340000032487"/>
    <n v="8.8000000000000007"/>
    <n v="36"/>
    <n v="91"/>
  </r>
  <r>
    <s v="Sexy Woman"/>
    <s v="Woman"/>
    <s v="Clothing"/>
    <s v="Blouse"/>
    <s v="Italy"/>
    <s v="P515219"/>
    <s v="B416"/>
    <s v=" "/>
    <s v="ALL"/>
    <s v="Multicolore"/>
    <s v="S"/>
    <s v=" "/>
    <n v="23"/>
    <s v=" "/>
    <n v="8.8000000000000007"/>
    <n v="36"/>
    <n v="91"/>
    <s v="98% Polyester - 2% Elastan"/>
    <s v="MADE IN ITALY: multicolour pattern, designer motif, long sleeve, round collar, rear closure, zip closing."/>
    <s v="340000032486"/>
    <n v="202.4"/>
    <n v="828"/>
    <n v="2093"/>
  </r>
  <r>
    <s v="Sexy Woman"/>
    <s v="Woman"/>
    <s v="Clothing"/>
    <s v="Knit"/>
    <s v=""/>
    <s v="P517202"/>
    <s v="B420"/>
    <s v=" "/>
    <s v="FW"/>
    <s v="Nero"/>
    <s v="T.U."/>
    <n v="3"/>
    <n v="3"/>
    <s v=" "/>
    <n v="10.8"/>
    <n v="44"/>
    <n v="110"/>
    <s v="58% Viscose - 27% Polyester - 15% Wool"/>
    <s v="solid color, long sleeve, round collar, lace."/>
    <s v="340000032493"/>
    <n v="32.400000000000006"/>
    <n v="132"/>
    <n v="330"/>
  </r>
  <r>
    <s v="Sexy Woman"/>
    <s v="Woman"/>
    <s v="Clothing"/>
    <s v="Blouse"/>
    <s v="Italy"/>
    <s v="P515011"/>
    <s v="B422"/>
    <s v=" "/>
    <s v="ALL"/>
    <s v="Nero"/>
    <s v="S"/>
    <n v="81"/>
    <n v="35"/>
    <s v=" "/>
    <n v="3.8"/>
    <n v="22"/>
    <n v="56"/>
    <s v="100% Polyurethane"/>
    <s v="MADE IN ITALY: solid color, round collar, designer motif, rear closure, short sleeve."/>
    <s v="340000032497"/>
    <n v="133"/>
    <n v="770"/>
    <n v="1960"/>
  </r>
  <r>
    <s v="Sexy Woman"/>
    <s v="Woman"/>
    <s v="Clothing"/>
    <s v="Blouse"/>
    <s v="Italy"/>
    <s v="P515011"/>
    <s v="B422"/>
    <s v=" "/>
    <s v="ALL"/>
    <s v="Nero"/>
    <s v="M"/>
    <s v=" "/>
    <n v="46"/>
    <s v=" "/>
    <n v="3.8"/>
    <n v="22"/>
    <n v="56"/>
    <s v="100% Polyurethane"/>
    <s v="MADE IN ITALY: solid color, round collar, designer motif, rear closure, short sleeve."/>
    <s v="340000032498"/>
    <n v="174.79999999999998"/>
    <n v="1012"/>
    <n v="2576"/>
  </r>
  <r>
    <s v="525"/>
    <s v="Woman"/>
    <s v="Clothing"/>
    <s v="Blouse"/>
    <s v="Italy"/>
    <s v="P555011"/>
    <s v="B438"/>
    <s v=" "/>
    <s v="ALL"/>
    <s v="Verde"/>
    <s v="M"/>
    <n v="17"/>
    <n v="8"/>
    <s v=" "/>
    <n v="6.8"/>
    <n v="28"/>
    <n v="71"/>
    <s v="50% Polyester - 50% Viscose"/>
    <s v="MADE IN ITALY: solid color, designer motif, front closure, buttons closing, multipockets, long sleeve."/>
    <s v="340000032571"/>
    <n v="54.4"/>
    <n v="224"/>
    <n v="568"/>
  </r>
  <r>
    <s v="525"/>
    <s v="Woman"/>
    <s v="Clothing"/>
    <s v="Blouse"/>
    <s v="Italy"/>
    <s v="P555011"/>
    <s v="B438"/>
    <s v=" "/>
    <s v="ALL"/>
    <s v="Verde"/>
    <s v="S"/>
    <s v=" "/>
    <n v="9"/>
    <s v=" "/>
    <n v="6.8"/>
    <n v="28"/>
    <n v="71"/>
    <s v="50% Polyester - 50% Viscose"/>
    <s v="MADE IN ITALY: solid color, designer motif, front closure, buttons closing, multipockets, long sleeve."/>
    <s v="340000032570"/>
    <n v="61.199999999999996"/>
    <n v="252"/>
    <n v="639"/>
  </r>
  <r>
    <s v="525"/>
    <s v="Woman"/>
    <s v="Clothing"/>
    <s v="Blouse"/>
    <s v="Italy"/>
    <s v="D5Y7038"/>
    <s v="B439-B"/>
    <s v=" "/>
    <s v="FW"/>
    <s v="Marrone"/>
    <s v="M"/>
    <n v="16"/>
    <n v="3"/>
    <s v=" "/>
    <n v="7.8"/>
    <n v="28"/>
    <n v="71"/>
    <s v="80% Viscose - 20% Wool"/>
    <s v="MADE IN ITALY: bimaterial, designer motif, front closure, buttons closing, multipockets, long sleeve."/>
    <s v="340000032589"/>
    <n v="23.4"/>
    <n v="84"/>
    <n v="213"/>
  </r>
  <r>
    <s v="525"/>
    <s v="Woman"/>
    <s v="Clothing"/>
    <s v="Blouse"/>
    <s v="Italy"/>
    <s v="D5Y7038"/>
    <s v="B439-B"/>
    <s v=" "/>
    <s v="FW"/>
    <s v="Marrone"/>
    <s v="S"/>
    <s v=" "/>
    <n v="13"/>
    <s v=" "/>
    <n v="7.8"/>
    <n v="28"/>
    <n v="71"/>
    <s v="80% Viscose - 20% Wool"/>
    <s v="MADE IN ITALY: bimaterial, designer motif, front closure, buttons closing, multipockets, long sleeve."/>
    <s v="340000032588"/>
    <n v="101.39999999999999"/>
    <n v="364"/>
    <n v="923"/>
  </r>
  <r>
    <s v="525"/>
    <s v="Woman"/>
    <s v="Clothing"/>
    <s v="Blouse"/>
    <s v="Italy"/>
    <s v="D5Y7038"/>
    <s v="B439-C"/>
    <s v=" "/>
    <s v="FW"/>
    <s v="Fango"/>
    <s v="M"/>
    <n v="7"/>
    <n v="1"/>
    <s v=" "/>
    <n v="7.8"/>
    <n v="28"/>
    <n v="71"/>
    <s v="80% Viscose - 20% Wool"/>
    <s v="MADE IN ITALY: bimaterial, designer motif, front closure, buttons closing, multipockets, long sleeve."/>
    <s v="340000032598"/>
    <n v="7.8"/>
    <n v="28"/>
    <n v="71"/>
  </r>
  <r>
    <s v="525"/>
    <s v="Woman"/>
    <s v="Clothing"/>
    <s v="Blouse"/>
    <s v="Italy"/>
    <s v="D5Y7038"/>
    <s v="B439-C"/>
    <s v=" "/>
    <s v="FW"/>
    <s v="Fango"/>
    <s v="S"/>
    <s v=" "/>
    <n v="6"/>
    <s v=" "/>
    <n v="7.8"/>
    <n v="28"/>
    <n v="71"/>
    <s v="80% Viscose - 20% Wool"/>
    <s v="MADE IN ITALY: bimaterial, designer motif, front closure, buttons closing, multipockets, long sleeve."/>
    <s v="340000032597"/>
    <n v="46.8"/>
    <n v="168"/>
    <n v="426"/>
  </r>
  <r>
    <s v="525"/>
    <s v="Woman"/>
    <s v="Clothing"/>
    <s v="Blouse"/>
    <s v="Italy"/>
    <s v="D5Y7016"/>
    <s v="B443-A"/>
    <s v=" "/>
    <s v="ALL"/>
    <s v="Rosso"/>
    <s v="M"/>
    <n v="1"/>
    <n v="1"/>
    <s v=" "/>
    <n v="7.8"/>
    <n v="28"/>
    <n v="69"/>
    <s v="85% Polyester - 10% Cotton - 5% Elastan"/>
    <s v="MADE IN ITALY: solid color, lace, long sleeve, no closure, round collar."/>
    <s v="340000032634"/>
    <n v="7.8"/>
    <n v="28"/>
    <n v="69"/>
  </r>
  <r>
    <s v="525"/>
    <s v="Woman"/>
    <s v="Clothing"/>
    <s v="Blouse"/>
    <s v="Italy"/>
    <s v="D5Y7036"/>
    <s v="B444"/>
    <s v=" "/>
    <s v="FW"/>
    <s v="Rosso"/>
    <s v="M"/>
    <n v="10"/>
    <n v="1"/>
    <s v=" "/>
    <n v="5.8"/>
    <n v="22"/>
    <n v="56"/>
    <s v="80% Viscose - 20% Wool"/>
    <s v="MADE IN ITALY: bimaterial, designer motif, rear closure, zip closing, short sleeve, round collar."/>
    <s v="340000032652"/>
    <n v="5.8"/>
    <n v="22"/>
    <n v="56"/>
  </r>
  <r>
    <s v="525"/>
    <s v="Woman"/>
    <s v="Clothing"/>
    <s v="Blouse"/>
    <s v="Italy"/>
    <s v="D5Y7036"/>
    <s v="B444"/>
    <s v=" "/>
    <s v="FW"/>
    <s v="Rosso"/>
    <s v="S"/>
    <s v=" "/>
    <n v="9"/>
    <s v=" "/>
    <n v="5.8"/>
    <n v="22"/>
    <n v="56"/>
    <s v="80% Viscose - 20% Wool"/>
    <s v="MADE IN ITALY: bimaterial, designer motif, rear closure, zip closing, short sleeve, round collar."/>
    <s v="340000032651"/>
    <n v="52.199999999999996"/>
    <n v="198"/>
    <n v="504"/>
  </r>
  <r>
    <s v="525"/>
    <s v="Woman"/>
    <s v="Clothing"/>
    <s v="Blouse"/>
    <s v="Italy"/>
    <s v="D5Y7027"/>
    <s v="B445"/>
    <s v=" "/>
    <s v="ALL"/>
    <s v="Nero"/>
    <s v="S"/>
    <n v="12"/>
    <n v="6"/>
    <s v=" "/>
    <n v="7.8"/>
    <n v="30"/>
    <n v="76"/>
    <s v="Fabric1: 100% Viscose. Fabric2: 100% Polyester"/>
    <s v="MADE IN ITALY: bimaterial, no closure, short sleeve, round collar."/>
    <s v="340000032660"/>
    <n v="46.8"/>
    <n v="180"/>
    <n v="456"/>
  </r>
  <r>
    <s v="525"/>
    <s v="Woman"/>
    <s v="Clothing"/>
    <s v="Blouse"/>
    <s v="Italy"/>
    <s v="D5Y7027"/>
    <s v="B445"/>
    <s v=" "/>
    <s v="ALL"/>
    <s v="Nero"/>
    <s v="M"/>
    <s v=" "/>
    <n v="6"/>
    <s v=" "/>
    <n v="7.8"/>
    <n v="30"/>
    <n v="76"/>
    <s v="Fabric1: 100% Viscose. Fabric2: 100% Polyester"/>
    <s v="MADE IN ITALY: bimaterial, no closure, short sleeve, round collar."/>
    <s v="340000032661"/>
    <n v="46.8"/>
    <n v="180"/>
    <n v="456"/>
  </r>
  <r>
    <s v="525"/>
    <s v="Woman"/>
    <s v="Clothing"/>
    <s v="Blouse"/>
    <s v="Italy"/>
    <s v="D5Y7027"/>
    <s v="B446"/>
    <s v=" "/>
    <s v="ALL"/>
    <s v="Nero"/>
    <s v="S"/>
    <n v="19"/>
    <n v="6"/>
    <s v=" "/>
    <n v="7.8"/>
    <n v="30"/>
    <n v="76"/>
    <s v="Fabric1: 100% Viscose. Fabric2: 100% Polyester"/>
    <s v="MADE IN ITALY: bimaterial, no closure, short sleeve, round collar."/>
    <s v="340000032669"/>
    <n v="46.8"/>
    <n v="180"/>
    <n v="456"/>
  </r>
  <r>
    <s v="525"/>
    <s v="Woman"/>
    <s v="Clothing"/>
    <s v="Blouse"/>
    <s v="Italy"/>
    <s v="D5Y7027"/>
    <s v="B446"/>
    <s v=" "/>
    <s v="ALL"/>
    <s v="Nero"/>
    <s v="M"/>
    <s v=" "/>
    <n v="13"/>
    <s v=" "/>
    <n v="7.8"/>
    <n v="30"/>
    <n v="76"/>
    <s v="Fabric1: 100% Viscose. Fabric2: 100% Polyester"/>
    <s v="MADE IN ITALY: bimaterial, no closure, short sleeve, round collar."/>
    <s v="340000032670"/>
    <n v="101.39999999999999"/>
    <n v="390"/>
    <n v="988"/>
  </r>
  <r>
    <s v="525"/>
    <s v="Woman"/>
    <s v="Clothing"/>
    <s v="Blouse"/>
    <s v="Italy"/>
    <s v="D5Y7037"/>
    <s v="B447-A"/>
    <s v=" "/>
    <s v="FW"/>
    <s v="Beige"/>
    <s v="S"/>
    <n v="17"/>
    <n v="7"/>
    <s v=" "/>
    <n v="7.8"/>
    <n v="26"/>
    <n v="66"/>
    <s v="80% Viscose - 20% Wool"/>
    <s v="MADE IN ITALY: bimaterial, designer motif, rear closure, zip closing, short sleeve, round collar, single chest pocket."/>
    <s v="340000032678"/>
    <n v="54.6"/>
    <n v="182"/>
    <n v="462"/>
  </r>
  <r>
    <s v="525"/>
    <s v="Woman"/>
    <s v="Clothing"/>
    <s v="Blouse"/>
    <s v="Italy"/>
    <s v="D5Y7037"/>
    <s v="B447-A"/>
    <s v=" "/>
    <s v="FW"/>
    <s v="Beige"/>
    <s v="M"/>
    <s v=" "/>
    <n v="10"/>
    <s v=" "/>
    <n v="7.8"/>
    <n v="26"/>
    <n v="66"/>
    <s v="80% Viscose - 20% Wool"/>
    <s v="MADE IN ITALY: bimaterial, designer motif, rear closure, zip closing, short sleeve, round collar, single chest pocket."/>
    <s v="340000032679"/>
    <n v="78"/>
    <n v="260"/>
    <n v="660"/>
  </r>
  <r>
    <s v="525"/>
    <s v="Woman"/>
    <s v="Clothing"/>
    <s v="Blouse"/>
    <s v="Italy"/>
    <s v="D5Y7037"/>
    <s v="B447-B"/>
    <s v=" "/>
    <s v="FW"/>
    <s v="Nero"/>
    <s v="S"/>
    <n v="3"/>
    <n v="3"/>
    <s v=" "/>
    <n v="7.8"/>
    <n v="26"/>
    <n v="66"/>
    <s v="80% Viscose - 20% Wool"/>
    <s v="MADE IN ITALY: bimaterial, designer motif, rear closure, zip closing, short sleeve, round collar, single chest pocket."/>
    <s v="340000032687"/>
    <n v="23.4"/>
    <n v="78"/>
    <n v="198"/>
  </r>
  <r>
    <s v="525"/>
    <s v="Woman"/>
    <s v="Clothing"/>
    <s v="Blouse"/>
    <s v="Italy"/>
    <s v="D5Y7037"/>
    <s v="B447-C"/>
    <s v=" "/>
    <s v="FW"/>
    <s v="Fango"/>
    <s v="S"/>
    <n v="6"/>
    <n v="3"/>
    <s v=" "/>
    <n v="7.8"/>
    <n v="26"/>
    <n v="66"/>
    <s v="80% Viscose - 20% Wool"/>
    <s v="MADE IN ITALY: bimaterial, designer motif, rear closure, zip closing, short sleeve, round collar, single chest pocket."/>
    <s v="340000032696"/>
    <n v="23.4"/>
    <n v="78"/>
    <n v="198"/>
  </r>
  <r>
    <s v="525"/>
    <s v="Woman"/>
    <s v="Clothing"/>
    <s v="Blouse"/>
    <s v="Italy"/>
    <s v="D5Y7037"/>
    <s v="B447-C"/>
    <s v=" "/>
    <s v="FW"/>
    <s v="Fango"/>
    <s v="M"/>
    <s v=" "/>
    <n v="3"/>
    <s v=" "/>
    <n v="7.8"/>
    <n v="26"/>
    <n v="66"/>
    <s v="80% Viscose - 20% Wool"/>
    <s v="MADE IN ITALY: bimaterial, designer motif, rear closure, zip closing, short sleeve, round collar, single chest pocket."/>
    <s v="340000032697"/>
    <n v="23.4"/>
    <n v="78"/>
    <n v="198"/>
  </r>
  <r>
    <s v="525"/>
    <s v="Woman"/>
    <s v="Clothing"/>
    <s v="Blouse"/>
    <s v="Italy"/>
    <s v="D5Y7033"/>
    <s v="B448-B"/>
    <s v=" "/>
    <s v="FW"/>
    <s v="Rosso"/>
    <s v="S"/>
    <n v="20"/>
    <n v="7"/>
    <s v=" "/>
    <n v="4.8"/>
    <n v="20"/>
    <n v="51"/>
    <s v="80% Viscose - 20% Wool"/>
    <s v="MADE IN ITALY: bimaterial, designer motif, front closure, zip closing, sleeveless, round collar."/>
    <s v="340000032714"/>
    <n v="33.6"/>
    <n v="140"/>
    <n v="357"/>
  </r>
  <r>
    <s v="525"/>
    <s v="Woman"/>
    <s v="Clothing"/>
    <s v="Blouse"/>
    <s v="Italy"/>
    <s v="D5Y7033"/>
    <s v="B448-B"/>
    <s v=" "/>
    <s v="FW"/>
    <s v="Rosso"/>
    <s v="M"/>
    <s v=" "/>
    <n v="13"/>
    <s v=" "/>
    <n v="4.8"/>
    <n v="20"/>
    <n v="51"/>
    <s v="80% Viscose - 20% Wool"/>
    <s v="MADE IN ITALY: bimaterial, designer motif, front closure, zip closing, sleeveless, round collar."/>
    <s v="340000032715"/>
    <n v="62.4"/>
    <n v="260"/>
    <n v="663"/>
  </r>
  <r>
    <s v="525"/>
    <s v="Woman"/>
    <s v="Clothing"/>
    <s v="Blouse"/>
    <s v="Italy"/>
    <s v="P656039"/>
    <s v="B455-B"/>
    <s v=" "/>
    <s v="ALL"/>
    <s v="Marrone"/>
    <s v="T.U."/>
    <n v="7"/>
    <n v="7"/>
    <s v=" "/>
    <n v="5.8"/>
    <n v="22"/>
    <n v="56"/>
    <s v="100% Polyester"/>
    <s v="MADE IN ITALY: solid color, no pockets, short sleeve, no closure, unlined, designer motif, round collar."/>
    <s v="340000032756"/>
    <n v="40.6"/>
    <n v="154"/>
    <n v="392"/>
  </r>
  <r>
    <s v="Sexy Woman"/>
    <s v="Woman"/>
    <s v="Clothing"/>
    <s v="Blouse"/>
    <s v="Italy"/>
    <s v="P615032-P515208"/>
    <s v="B458"/>
    <s v=" "/>
    <s v="ALL"/>
    <s v="Blu"/>
    <s v="S"/>
    <n v="7"/>
    <n v="7"/>
    <s v=" "/>
    <n v="9.8000000000000007"/>
    <n v="33"/>
    <n v="83"/>
    <s v="100% Polyester"/>
    <s v="MADE IN ITALY: solid color, long sleeve, designer motif, front closure, buttons closing."/>
    <s v="340000032769"/>
    <n v="68.600000000000009"/>
    <n v="231"/>
    <n v="581"/>
  </r>
  <r>
    <s v="Sexy Woman"/>
    <s v="Woman"/>
    <s v="Clothing"/>
    <s v="Blouse"/>
    <s v=""/>
    <s v="P615031"/>
    <s v="B461"/>
    <s v=" "/>
    <s v="ALL"/>
    <s v="Bianco"/>
    <s v="S"/>
    <n v="8"/>
    <n v="8"/>
    <s v=" "/>
    <n v="8.8000000000000007"/>
    <n v="33"/>
    <n v="83"/>
    <s v="97% Cotton - 3% Elastan"/>
    <s v="solid color, designer motif, long sleeve, classic neckline, front closure, buttons closing."/>
    <s v="340000032789"/>
    <n v="70.400000000000006"/>
    <n v="264"/>
    <n v="664"/>
  </r>
  <r>
    <s v="Sexy Woman"/>
    <s v="Woman"/>
    <s v="Clothing"/>
    <s v="Blouse"/>
    <s v="Italy"/>
    <s v="P615019-P515217"/>
    <s v="B473"/>
    <s v=" "/>
    <s v="FW"/>
    <s v="Nero"/>
    <s v="S"/>
    <n v="2"/>
    <n v="2"/>
    <s v=" "/>
    <n v="8.8000000000000007"/>
    <n v="28"/>
    <n v="71"/>
    <s v="98% Polyester - 2% Elastan"/>
    <s v="MADE IN ITALY: solid color, long sleeve, designer motif, front closure, buttons closing."/>
    <s v="340000032903"/>
    <n v="17.600000000000001"/>
    <n v="56"/>
    <n v="142"/>
  </r>
  <r>
    <s v="Sexy Woman"/>
    <s v="Woman"/>
    <s v="Clothing"/>
    <s v="Knit"/>
    <s v="Italy"/>
    <s v="P616070"/>
    <s v="B481"/>
    <s v=" "/>
    <s v="ALL"/>
    <s v="Multicolore"/>
    <s v="M"/>
    <n v="2"/>
    <n v="2"/>
    <s v=" "/>
    <n v="9.8000000000000007"/>
    <n v="34"/>
    <n v="86"/>
    <s v="94% Polyester - 6% Elastan"/>
    <s v="MADE IN ITALY: solid color, designer motif, long sleeve, round collar, no closure."/>
    <s v="340000032924"/>
    <n v="19.600000000000001"/>
    <n v="68"/>
    <n v="172"/>
  </r>
  <r>
    <s v="Sexy Woman"/>
    <s v="Woman"/>
    <s v="Clothing"/>
    <s v="Knit"/>
    <s v="Italy"/>
    <s v="P616057"/>
    <s v="B501"/>
    <s v=" "/>
    <s v="ALL"/>
    <s v="Viola"/>
    <s v="S"/>
    <n v="3"/>
    <n v="3"/>
    <s v=" "/>
    <n v="6.8"/>
    <n v="22"/>
    <n v="56"/>
    <s v="100% Polyester"/>
    <s v="MADE IN ITALY: designer motif, 3/4 sleeve, no closure."/>
    <s v="340000032972"/>
    <n v="20.399999999999999"/>
    <n v="66"/>
    <n v="168"/>
  </r>
  <r>
    <s v="Sexy Woman"/>
    <s v="Woman"/>
    <s v="Clothing"/>
    <s v="Shirt"/>
    <s v="Italy"/>
    <s v="P615203"/>
    <s v="B512-B"/>
    <s v=" "/>
    <s v="FW"/>
    <s v="Nero"/>
    <s v="S"/>
    <n v="2"/>
    <n v="2"/>
    <s v=" "/>
    <n v="9.8000000000000007"/>
    <n v="33"/>
    <n v="83"/>
    <s v="96% Cotton - 4% Elastan"/>
    <s v="MADE IN ITALY: solid color, front closure, buttons closing, no pockets, classic neckline, designer motif, hand wash."/>
    <s v="340000033066"/>
    <n v="19.600000000000001"/>
    <n v="66"/>
    <n v="166"/>
  </r>
  <r>
    <s v="Sexy Woman"/>
    <s v="Woman"/>
    <s v="Clothing"/>
    <s v="Shirt"/>
    <s v="Italy"/>
    <s v="P615203"/>
    <s v="B512-C"/>
    <s v=" "/>
    <s v="FW"/>
    <s v="Verde"/>
    <s v="S"/>
    <n v="13"/>
    <n v="4"/>
    <s v=" "/>
    <n v="9.8000000000000007"/>
    <n v="33"/>
    <n v="83"/>
    <s v="96% Cotton - 4% Elastan"/>
    <s v="MADE IN ITALY: solid color, front closure, buttons closing, no pockets, classic neckline, designer motif, hand wash."/>
    <s v="340000033075"/>
    <n v="39.200000000000003"/>
    <n v="132"/>
    <n v="332"/>
  </r>
  <r>
    <s v="Sexy Woman"/>
    <s v="Woman"/>
    <s v="Clothing"/>
    <s v="Shirt"/>
    <s v="Italy"/>
    <s v="P615203"/>
    <s v="B512-C"/>
    <s v=" "/>
    <s v="FW"/>
    <s v="Verde"/>
    <s v="M"/>
    <s v=" "/>
    <n v="9"/>
    <s v=" "/>
    <n v="9.8000000000000007"/>
    <n v="33"/>
    <n v="83"/>
    <s v="96% Cotton - 4% Elastan"/>
    <s v="MADE IN ITALY: solid color, front closure, buttons closing, no pockets, classic neckline, designer motif, hand wash."/>
    <s v="340000033076"/>
    <n v="88.2"/>
    <n v="297"/>
    <n v="747"/>
  </r>
  <r>
    <s v="Sexy Woman"/>
    <s v="Woman"/>
    <s v="Clothing"/>
    <s v="Blouse"/>
    <s v="Italy"/>
    <s v="P615209"/>
    <s v="B513"/>
    <s v=" "/>
    <s v="ALL"/>
    <s v="Multicolore"/>
    <s v="M"/>
    <n v="9"/>
    <n v="3"/>
    <s v=" "/>
    <n v="9.8000000000000007"/>
    <n v="30"/>
    <n v="76"/>
    <s v="100% Polyester"/>
    <s v="MADE IN ITALY: bimaterial, long sleeve, designer motif, no closure."/>
    <s v="340000033085"/>
    <n v="29.400000000000002"/>
    <n v="90"/>
    <n v="228"/>
  </r>
  <r>
    <s v="Sexy Woman"/>
    <s v="Woman"/>
    <s v="Clothing"/>
    <s v="Blouse"/>
    <s v="Italy"/>
    <s v="P615209"/>
    <s v="B513"/>
    <s v=" "/>
    <s v="ALL"/>
    <s v="Multicolore"/>
    <s v="S"/>
    <s v=" "/>
    <n v="6"/>
    <s v=" "/>
    <n v="9.8000000000000007"/>
    <n v="30"/>
    <n v="76"/>
    <s v="100% Polyester"/>
    <s v="MADE IN ITALY: bimaterial, long sleeve, designer motif, no closure."/>
    <s v="340000033084"/>
    <n v="58.800000000000004"/>
    <n v="180"/>
    <n v="456"/>
  </r>
  <r>
    <s v="Sexy Woman"/>
    <s v="Woman"/>
    <s v="Clothing"/>
    <s v="Blouse"/>
    <s v="Italy"/>
    <s v="P615214"/>
    <s v="B514"/>
    <s v=" "/>
    <s v="FW"/>
    <s v="Multicolore"/>
    <s v="M"/>
    <n v="55"/>
    <n v="25"/>
    <s v=" "/>
    <n v="8.8000000000000007"/>
    <n v="33"/>
    <n v="83"/>
    <s v="100% VISCOSE"/>
    <s v="MADE IN ITALY: bimaterial, long sleeve, designer motif, no closure."/>
    <s v="340000033094"/>
    <n v="220.00000000000003"/>
    <n v="825"/>
    <n v="2075"/>
  </r>
  <r>
    <s v="Sexy Woman"/>
    <s v="Woman"/>
    <s v="Clothing"/>
    <s v="Blouse"/>
    <s v="Italy"/>
    <s v="P615214"/>
    <s v="B514"/>
    <s v=" "/>
    <s v="FW"/>
    <s v="Multicolore"/>
    <s v="S"/>
    <s v=" "/>
    <n v="30"/>
    <s v=" "/>
    <n v="8.8000000000000007"/>
    <n v="33"/>
    <n v="83"/>
    <s v="100% VISCOSE"/>
    <s v="MADE IN ITALY: bimaterial, long sleeve, designer motif, no closure."/>
    <s v="340000033093"/>
    <n v="264"/>
    <n v="990"/>
    <n v="2490"/>
  </r>
  <r>
    <s v="Sexy Woman"/>
    <s v="Woman"/>
    <s v="Clothing"/>
    <s v="Blouse"/>
    <s v="Italy"/>
    <s v="P716010"/>
    <s v="B527A"/>
    <s v=" "/>
    <s v="ALL"/>
    <s v="Nero"/>
    <s v="S"/>
    <n v="7"/>
    <n v="3"/>
    <s v=" "/>
    <n v="8.8000000000000007"/>
    <n v="30"/>
    <n v="76"/>
    <s v="Fabric 1:100% Polyester. Fabric 2:95% Cotton - 5% Elastan"/>
    <s v="MADE IN ITALY: two pieces, long sleeve, round collar, designer motif, no closure, wash at 30°."/>
    <s v="340000033138"/>
    <n v="26.400000000000002"/>
    <n v="90"/>
    <n v="228"/>
  </r>
  <r>
    <s v="Sexy Woman"/>
    <s v="Woman"/>
    <s v="Clothing"/>
    <s v="Blouse"/>
    <s v="Italy"/>
    <s v="P716010"/>
    <s v="B527A"/>
    <s v=" "/>
    <s v="ALL"/>
    <s v="Nero"/>
    <s v="M"/>
    <s v=" "/>
    <n v="4"/>
    <s v=" "/>
    <n v="8.8000000000000007"/>
    <n v="30"/>
    <n v="76"/>
    <s v="Fabric 1:100% Polyester. Fabric 2:95% Cotton - 5% Elastan"/>
    <s v="MADE IN ITALY: two pieces, long sleeve, round collar, designer motif, no closure, wash at 30°."/>
    <s v="340000033139"/>
    <n v="35.200000000000003"/>
    <n v="120"/>
    <n v="304"/>
  </r>
  <r>
    <s v="Sexy Woman"/>
    <s v="Woman"/>
    <s v="Clothing"/>
    <s v="Shirt"/>
    <s v="Italy"/>
    <s v="P715007"/>
    <s v="B540A"/>
    <s v=" "/>
    <s v="ALL"/>
    <s v="Multicolore"/>
    <s v="S"/>
    <n v="16"/>
    <n v="8"/>
    <s v=" "/>
    <n v="9.8000000000000007"/>
    <n v="36"/>
    <n v="91"/>
    <s v="Fabric 1: 100% Tencel. Fabric 2: 100% Polyester"/>
    <s v="MADE IN ITALY: long sleeve, front closure, buttons closing, mandarin collar, single chest pocket, designer motif, wash at 30°."/>
    <s v="340000033227"/>
    <n v="78.400000000000006"/>
    <n v="288"/>
    <n v="728"/>
  </r>
  <r>
    <s v="Sexy Woman"/>
    <s v="Woman"/>
    <s v="Clothing"/>
    <s v="Shirt"/>
    <s v="Italy"/>
    <s v="P715007"/>
    <s v="B540A"/>
    <s v=" "/>
    <s v="ALL"/>
    <s v="Multicolore"/>
    <s v="M"/>
    <s v=" "/>
    <n v="8"/>
    <s v=" "/>
    <n v="9.8000000000000007"/>
    <n v="36"/>
    <n v="91"/>
    <s v="Fabric 1: 100% Tencel. Fabric 2: 100% Polyester"/>
    <s v="MADE IN ITALY: long sleeve, front closure, buttons closing, mandarin collar, single chest pocket, designer motif, wash at 30°."/>
    <s v="340000033228"/>
    <n v="78.400000000000006"/>
    <n v="288"/>
    <n v="728"/>
  </r>
  <r>
    <s v="Sexy Woman"/>
    <s v="Woman"/>
    <s v="Clothing"/>
    <s v="Blouse"/>
    <s v="Italy"/>
    <s v="P716010"/>
    <s v="B541A"/>
    <s v=" "/>
    <s v="ALL"/>
    <s v="Nero"/>
    <s v="S"/>
    <n v="1"/>
    <n v="1"/>
    <s v=" "/>
    <n v="7.8"/>
    <n v="30"/>
    <n v="76"/>
    <s v="Fabric 1:100% Polyester. Fabric 2:95% Cotton - 5% Elastan"/>
    <s v="MADE IN ITALY: long sleeve, round collar, designer motif, no closure, wash at 30°. One piece, jersey not included."/>
    <s v="340000033236"/>
    <n v="7.8"/>
    <n v="30"/>
    <n v="76"/>
  </r>
  <r>
    <s v="Sexy Woman"/>
    <s v="Woman"/>
    <s v="Clothing"/>
    <s v="Blouse"/>
    <s v="Italy"/>
    <s v="P715210"/>
    <s v="B542A"/>
    <s v=" "/>
    <s v="ALL"/>
    <s v="Nero"/>
    <s v="S"/>
    <n v="64"/>
    <n v="32"/>
    <s v=" "/>
    <n v="11.8"/>
    <n v="42"/>
    <n v="107"/>
    <s v="100% Polyester"/>
    <s v="MADE IN ITALY: sleeveless, rear closure, button closing, designer motif, round collar, fringe, hand wash."/>
    <s v="340000029773"/>
    <n v="377.6"/>
    <n v="1344"/>
    <n v="3424"/>
  </r>
  <r>
    <s v="Sexy Woman"/>
    <s v="Woman"/>
    <s v="Clothing"/>
    <s v="Blouse"/>
    <s v="Italy"/>
    <s v="P715210"/>
    <s v="B542A"/>
    <s v=" "/>
    <s v="ALL"/>
    <s v="Nero"/>
    <s v="M"/>
    <s v=" "/>
    <n v="32"/>
    <s v=" "/>
    <n v="11.8"/>
    <n v="42"/>
    <n v="107"/>
    <s v="100% Polyester"/>
    <s v="MADE IN ITALY: sleeveless, rear closure, button closing, designer motif, round collar, fringe, hand wash."/>
    <s v="340000029774"/>
    <n v="377.6"/>
    <n v="1344"/>
    <n v="3424"/>
  </r>
  <r>
    <s v="Sexy Woman"/>
    <s v="Woman"/>
    <s v="Clothing"/>
    <s v="Blouse"/>
    <s v="Italy"/>
    <s v="P716215"/>
    <s v="B543A"/>
    <s v=" "/>
    <s v="FW"/>
    <s v="Oro"/>
    <s v="T.U."/>
    <n v="11"/>
    <n v="11"/>
    <s v=" "/>
    <n v="14.8"/>
    <n v="46"/>
    <n v="117"/>
    <s v="95% Polyester 5% Elastan"/>
    <s v="MADE IN ITALY: long sleeve, V-neckline, designer motif, no closure, polish effect, hood, wash at 30°."/>
    <s v="340000029872"/>
    <n v="162.80000000000001"/>
    <n v="506"/>
    <n v="1287"/>
  </r>
  <r>
    <s v="Sexy Woman"/>
    <s v="Woman"/>
    <s v="Clothing"/>
    <s v="Blouse"/>
    <s v="Italy"/>
    <s v="P715205"/>
    <s v="B544A"/>
    <s v=" "/>
    <s v="ALL"/>
    <s v="Multicolore"/>
    <s v="S"/>
    <n v="23"/>
    <n v="8"/>
    <s v=" "/>
    <n v="14.8"/>
    <n v="46"/>
    <n v="117"/>
    <s v="100% Polyester"/>
    <s v="MADE IN ITALY: long sleeve, round collar, designer motif, rear closure, button closing, lacing, wash at 30°."/>
    <s v="340000029755"/>
    <n v="118.4"/>
    <n v="368"/>
    <n v="936"/>
  </r>
  <r>
    <s v="Sexy Woman"/>
    <s v="Woman"/>
    <s v="Clothing"/>
    <s v="Blouse"/>
    <s v="Italy"/>
    <s v="P715205"/>
    <s v="B544A"/>
    <s v=" "/>
    <s v="ALL"/>
    <s v="Multicolore"/>
    <s v="M"/>
    <s v=" "/>
    <n v="15"/>
    <s v=" "/>
    <n v="14.8"/>
    <n v="46"/>
    <n v="117"/>
    <s v="100% Polyester"/>
    <s v="MADE IN ITALY: long sleeve, round collar, designer motif, rear closure, button closing, lacing, wash at 30°."/>
    <s v="340000029756"/>
    <n v="222"/>
    <n v="690"/>
    <n v="1755"/>
  </r>
  <r>
    <s v="Sexy Woman"/>
    <s v="Woman"/>
    <s v="Clothing"/>
    <s v="Shirt"/>
    <s v="Italy"/>
    <s v="P715217"/>
    <s v="B545A"/>
    <s v=" "/>
    <s v="FW"/>
    <s v="Nero"/>
    <s v="S"/>
    <n v="25"/>
    <n v="7"/>
    <s v=" "/>
    <n v="14.8"/>
    <n v="46"/>
    <n v="117"/>
    <s v="Fabric 1: 97% Polyester 3% Elastan. Fabric 2: 100% Polyester"/>
    <s v="MADE IN ITALY: long sleeve, front closure, buttons closing, classic neckline, solid color, belt, wash at 30°."/>
    <s v="340000029818"/>
    <n v="103.60000000000001"/>
    <n v="322"/>
    <n v="819"/>
  </r>
  <r>
    <s v="Sexy Woman"/>
    <s v="Woman"/>
    <s v="Clothing"/>
    <s v="Shirt"/>
    <s v="Italy"/>
    <s v="P715217"/>
    <s v="B545A"/>
    <s v=" "/>
    <s v="FW"/>
    <s v="Nero"/>
    <s v="L"/>
    <s v=" "/>
    <n v="7"/>
    <s v=" "/>
    <n v="14.8"/>
    <n v="46"/>
    <n v="117"/>
    <s v="Fabric 1: 97% Polyester 3% Elastan. Fabric 2: 100% Polyester"/>
    <s v="MADE IN ITALY: long sleeve, front closure, buttons closing, classic neckline, solid color, belt, wash at 30°."/>
    <s v="340000029820"/>
    <n v="103.60000000000001"/>
    <n v="322"/>
    <n v="819"/>
  </r>
  <r>
    <s v="Sexy Woman"/>
    <s v="Woman"/>
    <s v="Clothing"/>
    <s v="Shirt"/>
    <s v="Italy"/>
    <s v="P715217"/>
    <s v="B545A"/>
    <s v=" "/>
    <s v="FW"/>
    <s v="Nero"/>
    <s v="M"/>
    <s v=" "/>
    <n v="11"/>
    <s v=" "/>
    <n v="14.8"/>
    <n v="46"/>
    <n v="117"/>
    <s v="Fabric 1: 97% Polyester 3% Elastan. Fabric 2: 100% Polyester"/>
    <s v="MADE IN ITALY: long sleeve, front closure, buttons closing, classic neckline, solid color, belt, wash at 30°."/>
    <s v="340000029819"/>
    <n v="162.80000000000001"/>
    <n v="506"/>
    <n v="1287"/>
  </r>
  <r>
    <s v="Sexy Woman"/>
    <s v="Woman"/>
    <s v="Clothing"/>
    <s v="Blouse"/>
    <s v="Italy"/>
    <s v="P715215"/>
    <s v="B546A"/>
    <s v=" "/>
    <s v="FW"/>
    <s v="Nero"/>
    <s v="S"/>
    <n v="15"/>
    <n v="15"/>
    <s v=" "/>
    <n v="11.8"/>
    <n v="42"/>
    <n v="107"/>
    <s v="100% Polyester"/>
    <s v="MADE IN ITALY: long sleeve, V-neckline, solid color, no closure, wash at 30°."/>
    <s v="340000029791"/>
    <n v="177"/>
    <n v="630"/>
    <n v="1605"/>
  </r>
  <r>
    <s v="Sexy Woman"/>
    <s v="Woman"/>
    <s v="Clothing"/>
    <s v="Shirt"/>
    <s v="Italy"/>
    <s v="P715202"/>
    <s v="B547A"/>
    <s v=" "/>
    <s v="ALL"/>
    <s v="Rosa"/>
    <s v="M"/>
    <n v="22"/>
    <n v="10"/>
    <s v=" "/>
    <n v="18.8"/>
    <n v="60"/>
    <n v="152"/>
    <s v="100% Polyester"/>
    <s v="MADE IN ITALY: long sleeve, front closure, buttons closing, classic neckline, designer motif, lacing, wash at 30°."/>
    <s v="340000029736"/>
    <n v="188"/>
    <n v="600"/>
    <n v="1520"/>
  </r>
  <r>
    <s v="Sexy Woman"/>
    <s v="Woman"/>
    <s v="Clothing"/>
    <s v="Shirt"/>
    <s v="Italy"/>
    <s v="P715202"/>
    <s v="B547A"/>
    <s v=" "/>
    <s v="ALL"/>
    <s v="Rosa"/>
    <s v="S"/>
    <s v=" "/>
    <n v="12"/>
    <s v=" "/>
    <n v="18.8"/>
    <n v="60"/>
    <n v="152"/>
    <s v="100% Polyester"/>
    <s v="MADE IN ITALY: long sleeve, front closure, buttons closing, classic neckline, designer motif, lacing, wash at 30°."/>
    <s v="340000029735"/>
    <n v="225.60000000000002"/>
    <n v="720"/>
    <n v="1824"/>
  </r>
  <r>
    <s v="Sexy Woman"/>
    <s v="Woman"/>
    <s v="Clothing"/>
    <s v="Blouse"/>
    <s v="Italy"/>
    <s v="P715214"/>
    <s v="B548A"/>
    <s v=" "/>
    <s v="FW"/>
    <s v="Nero"/>
    <s v="M"/>
    <n v="51"/>
    <n v="15"/>
    <s v=" "/>
    <n v="9.8000000000000007"/>
    <n v="36"/>
    <n v="89"/>
    <s v="96% Polyester 4% Spandex"/>
    <s v="MADE IN ITALY: long sleeve, V-neckline, solid color, no closure, wash at 30°."/>
    <s v="340000029783"/>
    <n v="147"/>
    <n v="540"/>
    <n v="1335"/>
  </r>
  <r>
    <s v="Sexy Woman"/>
    <s v="Woman"/>
    <s v="Clothing"/>
    <s v="Blouse"/>
    <s v="Italy"/>
    <s v="P715214"/>
    <s v="B548A"/>
    <s v=" "/>
    <s v="FW"/>
    <s v="Nero"/>
    <s v="S"/>
    <s v=" "/>
    <n v="36"/>
    <s v=" "/>
    <n v="9.8000000000000007"/>
    <n v="36"/>
    <n v="89"/>
    <s v="96% Polyester 4% Spandex"/>
    <s v="MADE IN ITALY: long sleeve, V-neckline, solid color, no closure, wash at 30°."/>
    <s v="340000029782"/>
    <n v="352.8"/>
    <n v="1296"/>
    <n v="3204"/>
  </r>
  <r>
    <s v="Sexy Woman"/>
    <s v="Woman"/>
    <s v="Clothing"/>
    <s v="Blouse"/>
    <s v="Italy"/>
    <s v="P715203"/>
    <s v="B549A"/>
    <s v=" "/>
    <s v="ALL"/>
    <s v="Rosa"/>
    <s v="M"/>
    <n v="10"/>
    <n v="4"/>
    <s v=" "/>
    <n v="15.8"/>
    <n v="42"/>
    <n v="107"/>
    <s v="100% Polyester"/>
    <s v="MADE IN ITALY: long sleeve, designer motif, front closure, lacing, wash at 30°."/>
    <s v="340000029745"/>
    <n v="63.2"/>
    <n v="168"/>
    <n v="428"/>
  </r>
  <r>
    <s v="Sexy Woman"/>
    <s v="Woman"/>
    <s v="Clothing"/>
    <s v="Blouse"/>
    <s v="Italy"/>
    <s v="P715203"/>
    <s v="B549A"/>
    <s v=" "/>
    <s v="ALL"/>
    <s v="Rosa"/>
    <s v="S"/>
    <s v=" "/>
    <n v="6"/>
    <s v=" "/>
    <n v="15.8"/>
    <n v="42"/>
    <n v="107"/>
    <s v="100% Polyester"/>
    <s v="MADE IN ITALY: long sleeve, designer motif, front closure, lacing, wash at 30°."/>
    <s v="340000029744"/>
    <n v="94.800000000000011"/>
    <n v="252"/>
    <n v="642"/>
  </r>
  <r>
    <s v="Sexy Woman"/>
    <s v="Woman"/>
    <s v="Clothing"/>
    <s v="Blouse"/>
    <s v="Italy"/>
    <s v="P715204"/>
    <s v="B550A"/>
    <s v=" "/>
    <s v="ALL"/>
    <s v="Multicolore"/>
    <s v="T.U."/>
    <n v="30"/>
    <n v="30"/>
    <s v=" "/>
    <n v="18.8"/>
    <n v="60"/>
    <n v="150"/>
    <s v="100% Polyester"/>
    <s v="MADE IN ITALY: 3/4 sleeve, designer motif, front closure, belt, wash at 30°."/>
    <s v="340000029751"/>
    <n v="564"/>
    <n v="1800"/>
    <n v="4500"/>
  </r>
  <r>
    <s v="Sexy Woman"/>
    <s v="Woman"/>
    <s v="Clothing"/>
    <s v="Blouse"/>
    <s v="Italy"/>
    <s v="P715216"/>
    <s v="B551A"/>
    <s v=" "/>
    <s v="ALL"/>
    <s v="Viola"/>
    <s v="M"/>
    <n v="45"/>
    <n v="20"/>
    <s v=" "/>
    <n v="9.8000000000000007"/>
    <n v="33"/>
    <n v="83"/>
    <s v="98% Polyester 2% Elastan"/>
    <s v="MADE IN ITALY: long sleeve, round collar, no closure, solid color, wash at 30°."/>
    <s v="340000029801"/>
    <n v="196"/>
    <n v="660"/>
    <n v="1660"/>
  </r>
  <r>
    <s v="Sexy Woman"/>
    <s v="Woman"/>
    <s v="Clothing"/>
    <s v="Blouse"/>
    <s v="Italy"/>
    <s v="P715216"/>
    <s v="B551A"/>
    <s v=" "/>
    <s v="ALL"/>
    <s v="Viola"/>
    <s v="S"/>
    <s v=" "/>
    <n v="25"/>
    <s v=" "/>
    <n v="9.8000000000000007"/>
    <n v="33"/>
    <n v="83"/>
    <s v="98% Polyester 2% Elastan"/>
    <s v="MADE IN ITALY: long sleeve, round collar, no closure, solid color, wash at 30°."/>
    <s v="340000029800"/>
    <n v="245.00000000000003"/>
    <n v="825"/>
    <n v="2075"/>
  </r>
  <r>
    <s v="Sexy Woman"/>
    <s v="Woman"/>
    <s v="Clothing"/>
    <s v="Blouse"/>
    <s v="Italy"/>
    <s v="P715216"/>
    <s v="B551B"/>
    <s v=" "/>
    <s v="ALL"/>
    <s v="Nero"/>
    <s v="S"/>
    <n v="22"/>
    <n v="9"/>
    <s v=" "/>
    <n v="9.8000000000000007"/>
    <n v="33"/>
    <n v="83"/>
    <s v="98% Polyester 2% Elastan"/>
    <s v="MADE IN ITALY: long sleeve, round collar, no closure, solid color, wash at 30°."/>
    <s v="340000029809"/>
    <n v="88.2"/>
    <n v="297"/>
    <n v="747"/>
  </r>
  <r>
    <s v="Sexy Woman"/>
    <s v="Woman"/>
    <s v="Clothing"/>
    <s v="Blouse"/>
    <s v="Italy"/>
    <s v="P715216"/>
    <s v="B551B"/>
    <s v=" "/>
    <s v="ALL"/>
    <s v="Nero"/>
    <s v="M"/>
    <s v=" "/>
    <n v="13"/>
    <s v=" "/>
    <n v="9.8000000000000007"/>
    <n v="33"/>
    <n v="83"/>
    <s v="98% Polyester 2% Elastan"/>
    <s v="MADE IN ITALY: long sleeve, round collar, no closure, solid color, wash at 30°."/>
    <s v="340000029810"/>
    <n v="127.4"/>
    <n v="429"/>
    <n v="107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PivotTable1" cacheId="2" applyNumberFormats="0" applyBorderFormats="0" applyFontFormats="0" applyPatternFormats="0" applyAlignmentFormats="0" applyWidthHeightFormats="1" dataCaption="Data" updatedVersion="6" showMemberPropertyTips="0" useAutoFormatting="1" colGrandTotals="0" itemPrintTitles="1" createdVersion="6" indent="0" compact="0" compactData="0" gridDropZones="1">
  <location ref="A6:D8" firstHeaderRow="1" firstDataRow="2" firstDataCol="1"/>
  <pivotFields count="23">
    <pivotField compact="0" outline="0" showAll="0"/>
    <pivotField compact="0" outline="0" showAll="0"/>
    <pivotField compact="0" outline="0" showAll="0"/>
    <pivotField compact="0" outline="0" showAll="0"/>
    <pivotField showAll="0"/>
    <pivotField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9" outline="0" showAll="0"/>
    <pivotField compact="0" outline="0" showAll="0"/>
    <pivotField compact="0" numFmtId="164" outline="0" showAll="0"/>
    <pivotField compact="0" numFmtId="164" outline="0" showAll="0"/>
    <pivotField compact="0" numFmtId="164" outline="0" showAll="0"/>
    <pivotField compact="0" outline="0" showAll="0"/>
    <pivotField compact="0" outline="0" showAll="0"/>
    <pivotField showAll="0"/>
    <pivotField dataField="1" showAll="0"/>
    <pivotField dataField="1" showAll="0"/>
    <pivotField dataField="1" showAll="0"/>
  </pivotFields>
  <rowItems count="1">
    <i/>
  </rowItems>
  <colFields count="1">
    <field x="-2"/>
  </colFields>
  <colItems count="3">
    <i>
      <x/>
    </i>
    <i i="1">
      <x v="1"/>
    </i>
    <i i="2">
      <x v="2"/>
    </i>
  </colItems>
  <dataFields count="3">
    <dataField name="TOT PRICE" fld="20" baseField="0" baseItem="0" numFmtId="164"/>
    <dataField name="TOT WHS" fld="21" baseField="0" baseItem="0" numFmtId="164"/>
    <dataField name="TOT RRP" fld="22" baseField="0" baseItem="0" numFmtId="164"/>
  </dataFields>
  <pivotTableStyleInfo name="PivotStyleMedium9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W79"/>
  <sheetViews>
    <sheetView tabSelected="1" workbookViewId="0">
      <selection activeCell="A3" sqref="A3:T3"/>
    </sheetView>
  </sheetViews>
  <sheetFormatPr defaultRowHeight="15"/>
  <cols>
    <col min="1" max="7" width="13" customWidth="1"/>
    <col min="8" max="8" width="25" customWidth="1"/>
    <col min="9" max="9" width="9" customWidth="1"/>
    <col min="10" max="10" width="13" customWidth="1"/>
    <col min="11" max="11" width="8" customWidth="1"/>
    <col min="12" max="17" width="13" customWidth="1"/>
    <col min="18" max="18" width="20" customWidth="1"/>
    <col min="19" max="19" width="80" customWidth="1"/>
    <col min="20" max="20" width="13" customWidth="1"/>
    <col min="21" max="23" width="0" hidden="1" customWidth="1"/>
  </cols>
  <sheetData>
    <row r="2" spans="1:23" ht="69.95" customHeight="1"/>
    <row r="3" spans="1:23" s="7" customFormat="1" ht="45.75" customHeight="1">
      <c r="A3" s="17" t="s">
        <v>255</v>
      </c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9"/>
    </row>
    <row r="4" spans="1:23" s="6" customFormat="1" ht="18.75" customHeight="1">
      <c r="A4" s="20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2"/>
    </row>
    <row r="5" spans="1:23" ht="31.5">
      <c r="A5" s="8" t="s">
        <v>256</v>
      </c>
      <c r="B5" s="8" t="s">
        <v>257</v>
      </c>
      <c r="C5" s="8" t="s">
        <v>258</v>
      </c>
      <c r="D5" s="9" t="s">
        <v>259</v>
      </c>
      <c r="E5" s="1" t="s">
        <v>0</v>
      </c>
      <c r="F5" s="1" t="s">
        <v>1</v>
      </c>
      <c r="G5" s="10" t="s">
        <v>260</v>
      </c>
      <c r="H5" s="8" t="s">
        <v>261</v>
      </c>
      <c r="I5" s="8" t="s">
        <v>262</v>
      </c>
      <c r="J5" s="8" t="s">
        <v>263</v>
      </c>
      <c r="K5" s="8" t="s">
        <v>264</v>
      </c>
      <c r="L5" s="8" t="s">
        <v>265</v>
      </c>
      <c r="M5" s="8" t="s">
        <v>266</v>
      </c>
      <c r="N5" s="12" t="s">
        <v>267</v>
      </c>
      <c r="O5" s="14" t="s">
        <v>268</v>
      </c>
      <c r="P5" s="8" t="s">
        <v>269</v>
      </c>
      <c r="Q5" s="8" t="s">
        <v>270</v>
      </c>
      <c r="R5" s="8" t="s">
        <v>271</v>
      </c>
      <c r="S5" s="8" t="s">
        <v>272</v>
      </c>
      <c r="T5" s="1" t="s">
        <v>2</v>
      </c>
      <c r="U5" t="s">
        <v>3</v>
      </c>
      <c r="V5" t="s">
        <v>4</v>
      </c>
      <c r="W5" t="s">
        <v>5</v>
      </c>
    </row>
    <row r="6" spans="1:23" ht="150" customHeight="1">
      <c r="A6" s="2" t="s">
        <v>6</v>
      </c>
      <c r="B6" s="2" t="s">
        <v>7</v>
      </c>
      <c r="C6" s="2" t="s">
        <v>8</v>
      </c>
      <c r="D6" s="2" t="s">
        <v>9</v>
      </c>
      <c r="E6" s="2" t="s">
        <v>10</v>
      </c>
      <c r="F6" s="2" t="s">
        <v>11</v>
      </c>
      <c r="G6" s="11" t="s">
        <v>12</v>
      </c>
      <c r="H6" s="16" t="s">
        <v>13</v>
      </c>
      <c r="I6" s="2" t="s">
        <v>14</v>
      </c>
      <c r="J6" s="2" t="s">
        <v>15</v>
      </c>
      <c r="K6" s="2" t="s">
        <v>16</v>
      </c>
      <c r="L6" s="16">
        <f xml:space="preserve"> SUM(M6)</f>
        <v>4</v>
      </c>
      <c r="M6" s="2">
        <v>4</v>
      </c>
      <c r="N6" s="13" t="s">
        <v>13</v>
      </c>
      <c r="O6" s="15">
        <v>6.8</v>
      </c>
      <c r="P6" s="3">
        <v>33</v>
      </c>
      <c r="Q6" s="3">
        <v>82</v>
      </c>
      <c r="R6" s="16" t="s">
        <v>17</v>
      </c>
      <c r="S6" s="16" t="s">
        <v>18</v>
      </c>
      <c r="T6" s="2" t="s">
        <v>19</v>
      </c>
      <c r="U6" s="3">
        <f t="shared" ref="U6:U37" si="0" xml:space="preserve"> O6*M6</f>
        <v>27.2</v>
      </c>
      <c r="V6" s="3">
        <f t="shared" ref="V6:V37" si="1" xml:space="preserve"> P6*M6</f>
        <v>132</v>
      </c>
      <c r="W6" s="3">
        <f t="shared" ref="W6:W37" si="2" xml:space="preserve"> Q6*M6</f>
        <v>328</v>
      </c>
    </row>
    <row r="7" spans="1:23" ht="150" customHeight="1">
      <c r="A7" s="2" t="s">
        <v>6</v>
      </c>
      <c r="B7" s="2" t="s">
        <v>7</v>
      </c>
      <c r="C7" s="2" t="s">
        <v>8</v>
      </c>
      <c r="D7" s="2" t="s">
        <v>9</v>
      </c>
      <c r="E7" s="2" t="s">
        <v>10</v>
      </c>
      <c r="F7" s="2" t="s">
        <v>11</v>
      </c>
      <c r="G7" s="11" t="s">
        <v>20</v>
      </c>
      <c r="H7" s="16" t="s">
        <v>13</v>
      </c>
      <c r="I7" s="2" t="s">
        <v>14</v>
      </c>
      <c r="J7" s="2" t="s">
        <v>21</v>
      </c>
      <c r="K7" s="2" t="s">
        <v>22</v>
      </c>
      <c r="L7" s="16">
        <f xml:space="preserve"> SUM(M7)</f>
        <v>1</v>
      </c>
      <c r="M7" s="2">
        <v>1</v>
      </c>
      <c r="N7" s="13" t="s">
        <v>13</v>
      </c>
      <c r="O7" s="15">
        <v>6.8</v>
      </c>
      <c r="P7" s="3">
        <v>33</v>
      </c>
      <c r="Q7" s="3">
        <v>82</v>
      </c>
      <c r="R7" s="16" t="s">
        <v>17</v>
      </c>
      <c r="S7" s="16" t="s">
        <v>18</v>
      </c>
      <c r="T7" s="2" t="s">
        <v>23</v>
      </c>
      <c r="U7" s="3">
        <f t="shared" si="0"/>
        <v>6.8</v>
      </c>
      <c r="V7" s="3">
        <f t="shared" si="1"/>
        <v>33</v>
      </c>
      <c r="W7" s="3">
        <f t="shared" si="2"/>
        <v>82</v>
      </c>
    </row>
    <row r="8" spans="1:23" ht="150" customHeight="1">
      <c r="A8" s="2" t="s">
        <v>6</v>
      </c>
      <c r="B8" s="2" t="s">
        <v>7</v>
      </c>
      <c r="C8" s="2" t="s">
        <v>8</v>
      </c>
      <c r="D8" s="2" t="s">
        <v>9</v>
      </c>
      <c r="E8" s="2" t="s">
        <v>10</v>
      </c>
      <c r="F8" s="2" t="s">
        <v>24</v>
      </c>
      <c r="G8" s="11" t="s">
        <v>25</v>
      </c>
      <c r="H8" s="16" t="s">
        <v>13</v>
      </c>
      <c r="I8" s="2" t="s">
        <v>14</v>
      </c>
      <c r="J8" s="2" t="s">
        <v>26</v>
      </c>
      <c r="K8" s="2" t="s">
        <v>22</v>
      </c>
      <c r="L8" s="16">
        <f xml:space="preserve"> SUM(M8:M9)</f>
        <v>14</v>
      </c>
      <c r="M8" s="2">
        <v>3</v>
      </c>
      <c r="N8" s="13" t="s">
        <v>13</v>
      </c>
      <c r="O8" s="15">
        <v>5.8</v>
      </c>
      <c r="P8" s="3">
        <v>31</v>
      </c>
      <c r="Q8" s="3">
        <v>77</v>
      </c>
      <c r="R8" s="16" t="s">
        <v>27</v>
      </c>
      <c r="S8" s="16" t="s">
        <v>28</v>
      </c>
      <c r="T8" s="2" t="s">
        <v>29</v>
      </c>
      <c r="U8" s="3">
        <f t="shared" si="0"/>
        <v>17.399999999999999</v>
      </c>
      <c r="V8" s="3">
        <f t="shared" si="1"/>
        <v>93</v>
      </c>
      <c r="W8" s="3">
        <f t="shared" si="2"/>
        <v>231</v>
      </c>
    </row>
    <row r="9" spans="1:23" ht="15.75">
      <c r="A9" s="2" t="s">
        <v>6</v>
      </c>
      <c r="B9" s="2" t="s">
        <v>7</v>
      </c>
      <c r="C9" s="2" t="s">
        <v>8</v>
      </c>
      <c r="D9" s="2" t="s">
        <v>9</v>
      </c>
      <c r="E9" s="2" t="s">
        <v>10</v>
      </c>
      <c r="F9" s="2" t="s">
        <v>24</v>
      </c>
      <c r="G9" s="11" t="s">
        <v>25</v>
      </c>
      <c r="H9" s="16" t="s">
        <v>13</v>
      </c>
      <c r="I9" s="2" t="s">
        <v>14</v>
      </c>
      <c r="J9" s="2" t="s">
        <v>26</v>
      </c>
      <c r="K9" s="2" t="s">
        <v>16</v>
      </c>
      <c r="L9" s="16" t="s">
        <v>13</v>
      </c>
      <c r="M9" s="2">
        <v>11</v>
      </c>
      <c r="N9" s="13" t="s">
        <v>13</v>
      </c>
      <c r="O9" s="15">
        <v>5.8</v>
      </c>
      <c r="P9" s="3">
        <v>31</v>
      </c>
      <c r="Q9" s="3">
        <v>77</v>
      </c>
      <c r="R9" s="16" t="s">
        <v>27</v>
      </c>
      <c r="S9" s="16" t="s">
        <v>28</v>
      </c>
      <c r="T9" s="2" t="s">
        <v>30</v>
      </c>
      <c r="U9" s="3">
        <f t="shared" si="0"/>
        <v>63.8</v>
      </c>
      <c r="V9" s="3">
        <f t="shared" si="1"/>
        <v>341</v>
      </c>
      <c r="W9" s="3">
        <f t="shared" si="2"/>
        <v>847</v>
      </c>
    </row>
    <row r="10" spans="1:23" ht="150" customHeight="1">
      <c r="A10" s="2" t="s">
        <v>6</v>
      </c>
      <c r="B10" s="2" t="s">
        <v>7</v>
      </c>
      <c r="C10" s="2" t="s">
        <v>8</v>
      </c>
      <c r="D10" s="2" t="s">
        <v>31</v>
      </c>
      <c r="E10" s="2" t="s">
        <v>10</v>
      </c>
      <c r="F10" s="2" t="s">
        <v>32</v>
      </c>
      <c r="G10" s="11" t="s">
        <v>33</v>
      </c>
      <c r="H10" s="16" t="s">
        <v>13</v>
      </c>
      <c r="I10" s="2" t="s">
        <v>14</v>
      </c>
      <c r="J10" s="2" t="s">
        <v>15</v>
      </c>
      <c r="K10" s="2" t="s">
        <v>16</v>
      </c>
      <c r="L10" s="16">
        <f xml:space="preserve"> SUM(M10)</f>
        <v>3</v>
      </c>
      <c r="M10" s="2">
        <v>3</v>
      </c>
      <c r="N10" s="13" t="s">
        <v>13</v>
      </c>
      <c r="O10" s="15">
        <v>8.8000000000000007</v>
      </c>
      <c r="P10" s="3">
        <v>36</v>
      </c>
      <c r="Q10" s="3">
        <v>91</v>
      </c>
      <c r="R10" s="16" t="s">
        <v>34</v>
      </c>
      <c r="S10" s="16" t="s">
        <v>35</v>
      </c>
      <c r="T10" s="2" t="s">
        <v>36</v>
      </c>
      <c r="U10" s="3">
        <f t="shared" si="0"/>
        <v>26.400000000000002</v>
      </c>
      <c r="V10" s="3">
        <f t="shared" si="1"/>
        <v>108</v>
      </c>
      <c r="W10" s="3">
        <f t="shared" si="2"/>
        <v>273</v>
      </c>
    </row>
    <row r="11" spans="1:23" ht="150" customHeight="1">
      <c r="A11" s="2" t="s">
        <v>6</v>
      </c>
      <c r="B11" s="2" t="s">
        <v>7</v>
      </c>
      <c r="C11" s="2" t="s">
        <v>8</v>
      </c>
      <c r="D11" s="2" t="s">
        <v>37</v>
      </c>
      <c r="E11" s="2" t="s">
        <v>10</v>
      </c>
      <c r="F11" s="2" t="s">
        <v>38</v>
      </c>
      <c r="G11" s="11" t="s">
        <v>39</v>
      </c>
      <c r="H11" s="16" t="s">
        <v>13</v>
      </c>
      <c r="I11" s="2" t="s">
        <v>40</v>
      </c>
      <c r="J11" s="2" t="s">
        <v>41</v>
      </c>
      <c r="K11" s="2" t="s">
        <v>16</v>
      </c>
      <c r="L11" s="16">
        <f xml:space="preserve"> SUM(M11)</f>
        <v>1</v>
      </c>
      <c r="M11" s="2">
        <v>1</v>
      </c>
      <c r="N11" s="13" t="s">
        <v>13</v>
      </c>
      <c r="O11" s="15">
        <v>12.8</v>
      </c>
      <c r="P11" s="3">
        <v>54</v>
      </c>
      <c r="Q11" s="3">
        <v>137</v>
      </c>
      <c r="R11" s="16" t="s">
        <v>42</v>
      </c>
      <c r="S11" s="16" t="s">
        <v>43</v>
      </c>
      <c r="T11" s="2" t="s">
        <v>44</v>
      </c>
      <c r="U11" s="3">
        <f t="shared" si="0"/>
        <v>12.8</v>
      </c>
      <c r="V11" s="3">
        <f t="shared" si="1"/>
        <v>54</v>
      </c>
      <c r="W11" s="3">
        <f t="shared" si="2"/>
        <v>137</v>
      </c>
    </row>
    <row r="12" spans="1:23" ht="150" customHeight="1">
      <c r="A12" s="2" t="s">
        <v>6</v>
      </c>
      <c r="B12" s="2" t="s">
        <v>7</v>
      </c>
      <c r="C12" s="2" t="s">
        <v>8</v>
      </c>
      <c r="D12" s="2" t="s">
        <v>31</v>
      </c>
      <c r="E12" s="2" t="s">
        <v>10</v>
      </c>
      <c r="F12" s="2" t="s">
        <v>45</v>
      </c>
      <c r="G12" s="11" t="s">
        <v>46</v>
      </c>
      <c r="H12" s="16" t="s">
        <v>13</v>
      </c>
      <c r="I12" s="2" t="s">
        <v>14</v>
      </c>
      <c r="J12" s="2" t="s">
        <v>15</v>
      </c>
      <c r="K12" s="2" t="s">
        <v>16</v>
      </c>
      <c r="L12" s="16">
        <f xml:space="preserve"> SUM(M12)</f>
        <v>18</v>
      </c>
      <c r="M12" s="2">
        <v>18</v>
      </c>
      <c r="N12" s="13" t="s">
        <v>13</v>
      </c>
      <c r="O12" s="15">
        <v>7.8</v>
      </c>
      <c r="P12" s="3">
        <v>38</v>
      </c>
      <c r="Q12" s="3">
        <v>96</v>
      </c>
      <c r="R12" s="16" t="s">
        <v>47</v>
      </c>
      <c r="S12" s="16" t="s">
        <v>48</v>
      </c>
      <c r="T12" s="2" t="s">
        <v>49</v>
      </c>
      <c r="U12" s="3">
        <f t="shared" si="0"/>
        <v>140.4</v>
      </c>
      <c r="V12" s="3">
        <f t="shared" si="1"/>
        <v>684</v>
      </c>
      <c r="W12" s="3">
        <f t="shared" si="2"/>
        <v>1728</v>
      </c>
    </row>
    <row r="13" spans="1:23" ht="150" customHeight="1">
      <c r="A13" s="2" t="s">
        <v>6</v>
      </c>
      <c r="B13" s="2" t="s">
        <v>7</v>
      </c>
      <c r="C13" s="2" t="s">
        <v>8</v>
      </c>
      <c r="D13" s="2" t="s">
        <v>31</v>
      </c>
      <c r="E13" s="2" t="s">
        <v>10</v>
      </c>
      <c r="F13" s="2" t="s">
        <v>50</v>
      </c>
      <c r="G13" s="11" t="s">
        <v>51</v>
      </c>
      <c r="H13" s="16" t="s">
        <v>13</v>
      </c>
      <c r="I13" s="2" t="s">
        <v>14</v>
      </c>
      <c r="J13" s="2" t="s">
        <v>52</v>
      </c>
      <c r="K13" s="2" t="s">
        <v>22</v>
      </c>
      <c r="L13" s="16">
        <f xml:space="preserve"> SUM(M13:M14)</f>
        <v>44</v>
      </c>
      <c r="M13" s="2">
        <v>12</v>
      </c>
      <c r="N13" s="13" t="s">
        <v>13</v>
      </c>
      <c r="O13" s="15">
        <v>6.8</v>
      </c>
      <c r="P13" s="3">
        <v>38</v>
      </c>
      <c r="Q13" s="3">
        <v>96</v>
      </c>
      <c r="R13" s="16" t="s">
        <v>53</v>
      </c>
      <c r="S13" s="16" t="s">
        <v>54</v>
      </c>
      <c r="T13" s="2" t="s">
        <v>55</v>
      </c>
      <c r="U13" s="3">
        <f t="shared" si="0"/>
        <v>81.599999999999994</v>
      </c>
      <c r="V13" s="3">
        <f t="shared" si="1"/>
        <v>456</v>
      </c>
      <c r="W13" s="3">
        <f t="shared" si="2"/>
        <v>1152</v>
      </c>
    </row>
    <row r="14" spans="1:23" ht="15.75">
      <c r="A14" s="2" t="s">
        <v>6</v>
      </c>
      <c r="B14" s="2" t="s">
        <v>7</v>
      </c>
      <c r="C14" s="2" t="s">
        <v>8</v>
      </c>
      <c r="D14" s="2" t="s">
        <v>31</v>
      </c>
      <c r="E14" s="2" t="s">
        <v>10</v>
      </c>
      <c r="F14" s="2" t="s">
        <v>50</v>
      </c>
      <c r="G14" s="11" t="s">
        <v>51</v>
      </c>
      <c r="H14" s="16" t="s">
        <v>13</v>
      </c>
      <c r="I14" s="2" t="s">
        <v>14</v>
      </c>
      <c r="J14" s="2" t="s">
        <v>52</v>
      </c>
      <c r="K14" s="2" t="s">
        <v>16</v>
      </c>
      <c r="L14" s="16" t="s">
        <v>13</v>
      </c>
      <c r="M14" s="2">
        <v>32</v>
      </c>
      <c r="N14" s="13" t="s">
        <v>13</v>
      </c>
      <c r="O14" s="15">
        <v>6.8</v>
      </c>
      <c r="P14" s="3">
        <v>38</v>
      </c>
      <c r="Q14" s="3">
        <v>96</v>
      </c>
      <c r="R14" s="16" t="s">
        <v>53</v>
      </c>
      <c r="S14" s="16" t="s">
        <v>54</v>
      </c>
      <c r="T14" s="2" t="s">
        <v>56</v>
      </c>
      <c r="U14" s="3">
        <f t="shared" si="0"/>
        <v>217.6</v>
      </c>
      <c r="V14" s="3">
        <f t="shared" si="1"/>
        <v>1216</v>
      </c>
      <c r="W14" s="3">
        <f t="shared" si="2"/>
        <v>3072</v>
      </c>
    </row>
    <row r="15" spans="1:23" ht="150" customHeight="1">
      <c r="A15" s="2" t="s">
        <v>6</v>
      </c>
      <c r="B15" s="2" t="s">
        <v>7</v>
      </c>
      <c r="C15" s="2" t="s">
        <v>8</v>
      </c>
      <c r="D15" s="2" t="s">
        <v>31</v>
      </c>
      <c r="E15" s="2" t="s">
        <v>10</v>
      </c>
      <c r="F15" s="2" t="s">
        <v>57</v>
      </c>
      <c r="G15" s="11" t="s">
        <v>58</v>
      </c>
      <c r="H15" s="16" t="s">
        <v>13</v>
      </c>
      <c r="I15" s="2" t="s">
        <v>14</v>
      </c>
      <c r="J15" s="2" t="s">
        <v>41</v>
      </c>
      <c r="K15" s="2" t="s">
        <v>59</v>
      </c>
      <c r="L15" s="16">
        <f xml:space="preserve"> SUM(M15)</f>
        <v>4</v>
      </c>
      <c r="M15" s="2">
        <v>4</v>
      </c>
      <c r="N15" s="13" t="s">
        <v>13</v>
      </c>
      <c r="O15" s="15">
        <v>7.8</v>
      </c>
      <c r="P15" s="3">
        <v>33</v>
      </c>
      <c r="Q15" s="3">
        <v>83</v>
      </c>
      <c r="R15" s="16" t="s">
        <v>17</v>
      </c>
      <c r="S15" s="16" t="s">
        <v>60</v>
      </c>
      <c r="T15" s="2" t="s">
        <v>61</v>
      </c>
      <c r="U15" s="3">
        <f t="shared" si="0"/>
        <v>31.2</v>
      </c>
      <c r="V15" s="3">
        <f t="shared" si="1"/>
        <v>132</v>
      </c>
      <c r="W15" s="3">
        <f t="shared" si="2"/>
        <v>332</v>
      </c>
    </row>
    <row r="16" spans="1:23" ht="150" customHeight="1">
      <c r="A16" s="2" t="s">
        <v>6</v>
      </c>
      <c r="B16" s="2" t="s">
        <v>7</v>
      </c>
      <c r="C16" s="2" t="s">
        <v>8</v>
      </c>
      <c r="D16" s="2" t="s">
        <v>31</v>
      </c>
      <c r="E16" s="2" t="s">
        <v>10</v>
      </c>
      <c r="F16" s="2" t="s">
        <v>62</v>
      </c>
      <c r="G16" s="11" t="s">
        <v>63</v>
      </c>
      <c r="H16" s="16" t="s">
        <v>13</v>
      </c>
      <c r="I16" s="2" t="s">
        <v>14</v>
      </c>
      <c r="J16" s="2" t="s">
        <v>26</v>
      </c>
      <c r="K16" s="2" t="s">
        <v>16</v>
      </c>
      <c r="L16" s="16">
        <f xml:space="preserve"> SUM(M16)</f>
        <v>18</v>
      </c>
      <c r="M16" s="2">
        <v>18</v>
      </c>
      <c r="N16" s="13" t="s">
        <v>13</v>
      </c>
      <c r="O16" s="15">
        <v>7.8</v>
      </c>
      <c r="P16" s="3">
        <v>36</v>
      </c>
      <c r="Q16" s="3">
        <v>91</v>
      </c>
      <c r="R16" s="16" t="s">
        <v>53</v>
      </c>
      <c r="S16" s="16" t="s">
        <v>64</v>
      </c>
      <c r="T16" s="2" t="s">
        <v>65</v>
      </c>
      <c r="U16" s="3">
        <f t="shared" si="0"/>
        <v>140.4</v>
      </c>
      <c r="V16" s="3">
        <f t="shared" si="1"/>
        <v>648</v>
      </c>
      <c r="W16" s="3">
        <f t="shared" si="2"/>
        <v>1638</v>
      </c>
    </row>
    <row r="17" spans="1:23" ht="150" customHeight="1">
      <c r="A17" s="2" t="s">
        <v>6</v>
      </c>
      <c r="B17" s="2" t="s">
        <v>7</v>
      </c>
      <c r="C17" s="2" t="s">
        <v>8</v>
      </c>
      <c r="D17" s="2" t="s">
        <v>31</v>
      </c>
      <c r="E17" s="2" t="s">
        <v>10</v>
      </c>
      <c r="F17" s="2" t="s">
        <v>66</v>
      </c>
      <c r="G17" s="11" t="s">
        <v>67</v>
      </c>
      <c r="H17" s="16" t="s">
        <v>13</v>
      </c>
      <c r="I17" s="2" t="s">
        <v>14</v>
      </c>
      <c r="J17" s="2" t="s">
        <v>52</v>
      </c>
      <c r="K17" s="2" t="s">
        <v>22</v>
      </c>
      <c r="L17" s="16">
        <f xml:space="preserve"> SUM(M17:M18)</f>
        <v>24</v>
      </c>
      <c r="M17" s="2">
        <v>1</v>
      </c>
      <c r="N17" s="13" t="s">
        <v>13</v>
      </c>
      <c r="O17" s="15">
        <v>8.8000000000000007</v>
      </c>
      <c r="P17" s="3">
        <v>36</v>
      </c>
      <c r="Q17" s="3">
        <v>91</v>
      </c>
      <c r="R17" s="16" t="s">
        <v>53</v>
      </c>
      <c r="S17" s="16" t="s">
        <v>68</v>
      </c>
      <c r="T17" s="2" t="s">
        <v>69</v>
      </c>
      <c r="U17" s="3">
        <f t="shared" si="0"/>
        <v>8.8000000000000007</v>
      </c>
      <c r="V17" s="3">
        <f t="shared" si="1"/>
        <v>36</v>
      </c>
      <c r="W17" s="3">
        <f t="shared" si="2"/>
        <v>91</v>
      </c>
    </row>
    <row r="18" spans="1:23" ht="15.75">
      <c r="A18" s="2" t="s">
        <v>6</v>
      </c>
      <c r="B18" s="2" t="s">
        <v>7</v>
      </c>
      <c r="C18" s="2" t="s">
        <v>8</v>
      </c>
      <c r="D18" s="2" t="s">
        <v>31</v>
      </c>
      <c r="E18" s="2" t="s">
        <v>10</v>
      </c>
      <c r="F18" s="2" t="s">
        <v>66</v>
      </c>
      <c r="G18" s="11" t="s">
        <v>67</v>
      </c>
      <c r="H18" s="16" t="s">
        <v>13</v>
      </c>
      <c r="I18" s="2" t="s">
        <v>14</v>
      </c>
      <c r="J18" s="2" t="s">
        <v>52</v>
      </c>
      <c r="K18" s="2" t="s">
        <v>16</v>
      </c>
      <c r="L18" s="16" t="s">
        <v>13</v>
      </c>
      <c r="M18" s="2">
        <v>23</v>
      </c>
      <c r="N18" s="13" t="s">
        <v>13</v>
      </c>
      <c r="O18" s="15">
        <v>8.8000000000000007</v>
      </c>
      <c r="P18" s="3">
        <v>36</v>
      </c>
      <c r="Q18" s="3">
        <v>91</v>
      </c>
      <c r="R18" s="16" t="s">
        <v>53</v>
      </c>
      <c r="S18" s="16" t="s">
        <v>68</v>
      </c>
      <c r="T18" s="2" t="s">
        <v>70</v>
      </c>
      <c r="U18" s="3">
        <f t="shared" si="0"/>
        <v>202.4</v>
      </c>
      <c r="V18" s="3">
        <f t="shared" si="1"/>
        <v>828</v>
      </c>
      <c r="W18" s="3">
        <f t="shared" si="2"/>
        <v>2093</v>
      </c>
    </row>
    <row r="19" spans="1:23" ht="150" customHeight="1">
      <c r="A19" s="2" t="s">
        <v>6</v>
      </c>
      <c r="B19" s="2" t="s">
        <v>7</v>
      </c>
      <c r="C19" s="2" t="s">
        <v>8</v>
      </c>
      <c r="D19" s="2" t="s">
        <v>37</v>
      </c>
      <c r="E19" s="2" t="s">
        <v>71</v>
      </c>
      <c r="F19" s="2" t="s">
        <v>72</v>
      </c>
      <c r="G19" s="11" t="s">
        <v>73</v>
      </c>
      <c r="H19" s="16" t="s">
        <v>13</v>
      </c>
      <c r="I19" s="2" t="s">
        <v>40</v>
      </c>
      <c r="J19" s="2" t="s">
        <v>41</v>
      </c>
      <c r="K19" s="2" t="s">
        <v>59</v>
      </c>
      <c r="L19" s="16">
        <f xml:space="preserve"> SUM(M19)</f>
        <v>3</v>
      </c>
      <c r="M19" s="2">
        <v>3</v>
      </c>
      <c r="N19" s="13" t="s">
        <v>13</v>
      </c>
      <c r="O19" s="15">
        <v>10.8</v>
      </c>
      <c r="P19" s="3">
        <v>44</v>
      </c>
      <c r="Q19" s="3">
        <v>110</v>
      </c>
      <c r="R19" s="16" t="s">
        <v>74</v>
      </c>
      <c r="S19" s="16" t="s">
        <v>75</v>
      </c>
      <c r="T19" s="2" t="s">
        <v>76</v>
      </c>
      <c r="U19" s="3">
        <f t="shared" si="0"/>
        <v>32.400000000000006</v>
      </c>
      <c r="V19" s="3">
        <f t="shared" si="1"/>
        <v>132</v>
      </c>
      <c r="W19" s="3">
        <f t="shared" si="2"/>
        <v>330</v>
      </c>
    </row>
    <row r="20" spans="1:23" ht="150" customHeight="1">
      <c r="A20" s="2" t="s">
        <v>6</v>
      </c>
      <c r="B20" s="2" t="s">
        <v>7</v>
      </c>
      <c r="C20" s="2" t="s">
        <v>8</v>
      </c>
      <c r="D20" s="2" t="s">
        <v>31</v>
      </c>
      <c r="E20" s="2" t="s">
        <v>10</v>
      </c>
      <c r="F20" s="2" t="s">
        <v>77</v>
      </c>
      <c r="G20" s="11" t="s">
        <v>78</v>
      </c>
      <c r="H20" s="16" t="s">
        <v>13</v>
      </c>
      <c r="I20" s="2" t="s">
        <v>14</v>
      </c>
      <c r="J20" s="2" t="s">
        <v>41</v>
      </c>
      <c r="K20" s="2" t="s">
        <v>16</v>
      </c>
      <c r="L20" s="16">
        <f xml:space="preserve"> SUM(M20:M21)</f>
        <v>81</v>
      </c>
      <c r="M20" s="2">
        <v>35</v>
      </c>
      <c r="N20" s="13" t="s">
        <v>13</v>
      </c>
      <c r="O20" s="15">
        <v>3.8</v>
      </c>
      <c r="P20" s="3">
        <v>22</v>
      </c>
      <c r="Q20" s="3">
        <v>56</v>
      </c>
      <c r="R20" s="16" t="s">
        <v>79</v>
      </c>
      <c r="S20" s="16" t="s">
        <v>80</v>
      </c>
      <c r="T20" s="2" t="s">
        <v>81</v>
      </c>
      <c r="U20" s="3">
        <f t="shared" si="0"/>
        <v>133</v>
      </c>
      <c r="V20" s="3">
        <f t="shared" si="1"/>
        <v>770</v>
      </c>
      <c r="W20" s="3">
        <f t="shared" si="2"/>
        <v>1960</v>
      </c>
    </row>
    <row r="21" spans="1:23" ht="15.75">
      <c r="A21" s="2" t="s">
        <v>6</v>
      </c>
      <c r="B21" s="2" t="s">
        <v>7</v>
      </c>
      <c r="C21" s="2" t="s">
        <v>8</v>
      </c>
      <c r="D21" s="2" t="s">
        <v>31</v>
      </c>
      <c r="E21" s="2" t="s">
        <v>10</v>
      </c>
      <c r="F21" s="2" t="s">
        <v>77</v>
      </c>
      <c r="G21" s="11" t="s">
        <v>78</v>
      </c>
      <c r="H21" s="16" t="s">
        <v>13</v>
      </c>
      <c r="I21" s="2" t="s">
        <v>14</v>
      </c>
      <c r="J21" s="2" t="s">
        <v>41</v>
      </c>
      <c r="K21" s="2" t="s">
        <v>22</v>
      </c>
      <c r="L21" s="16" t="s">
        <v>13</v>
      </c>
      <c r="M21" s="2">
        <v>46</v>
      </c>
      <c r="N21" s="13" t="s">
        <v>13</v>
      </c>
      <c r="O21" s="15">
        <v>3.8</v>
      </c>
      <c r="P21" s="3">
        <v>22</v>
      </c>
      <c r="Q21" s="3">
        <v>56</v>
      </c>
      <c r="R21" s="16" t="s">
        <v>79</v>
      </c>
      <c r="S21" s="16" t="s">
        <v>80</v>
      </c>
      <c r="T21" s="2" t="s">
        <v>82</v>
      </c>
      <c r="U21" s="3">
        <f t="shared" si="0"/>
        <v>174.79999999999998</v>
      </c>
      <c r="V21" s="3">
        <f t="shared" si="1"/>
        <v>1012</v>
      </c>
      <c r="W21" s="3">
        <f t="shared" si="2"/>
        <v>2576</v>
      </c>
    </row>
    <row r="22" spans="1:23" ht="150" customHeight="1">
      <c r="A22" s="2" t="s">
        <v>83</v>
      </c>
      <c r="B22" s="2" t="s">
        <v>7</v>
      </c>
      <c r="C22" s="2" t="s">
        <v>8</v>
      </c>
      <c r="D22" s="2" t="s">
        <v>31</v>
      </c>
      <c r="E22" s="2" t="s">
        <v>10</v>
      </c>
      <c r="F22" s="2" t="s">
        <v>84</v>
      </c>
      <c r="G22" s="11" t="s">
        <v>85</v>
      </c>
      <c r="H22" s="16" t="s">
        <v>13</v>
      </c>
      <c r="I22" s="2" t="s">
        <v>14</v>
      </c>
      <c r="J22" s="2" t="s">
        <v>86</v>
      </c>
      <c r="K22" s="2" t="s">
        <v>22</v>
      </c>
      <c r="L22" s="16">
        <f xml:space="preserve"> SUM(M22:M23)</f>
        <v>17</v>
      </c>
      <c r="M22" s="2">
        <v>8</v>
      </c>
      <c r="N22" s="13" t="s">
        <v>13</v>
      </c>
      <c r="O22" s="15">
        <v>6.8</v>
      </c>
      <c r="P22" s="3">
        <v>28</v>
      </c>
      <c r="Q22" s="3">
        <v>71</v>
      </c>
      <c r="R22" s="16" t="s">
        <v>87</v>
      </c>
      <c r="S22" s="16" t="s">
        <v>88</v>
      </c>
      <c r="T22" s="2" t="s">
        <v>89</v>
      </c>
      <c r="U22" s="3">
        <f t="shared" si="0"/>
        <v>54.4</v>
      </c>
      <c r="V22" s="3">
        <f t="shared" si="1"/>
        <v>224</v>
      </c>
      <c r="W22" s="3">
        <f t="shared" si="2"/>
        <v>568</v>
      </c>
    </row>
    <row r="23" spans="1:23" ht="15.75">
      <c r="A23" s="2" t="s">
        <v>83</v>
      </c>
      <c r="B23" s="2" t="s">
        <v>7</v>
      </c>
      <c r="C23" s="2" t="s">
        <v>8</v>
      </c>
      <c r="D23" s="2" t="s">
        <v>31</v>
      </c>
      <c r="E23" s="2" t="s">
        <v>10</v>
      </c>
      <c r="F23" s="2" t="s">
        <v>84</v>
      </c>
      <c r="G23" s="11" t="s">
        <v>85</v>
      </c>
      <c r="H23" s="16" t="s">
        <v>13</v>
      </c>
      <c r="I23" s="2" t="s">
        <v>14</v>
      </c>
      <c r="J23" s="2" t="s">
        <v>86</v>
      </c>
      <c r="K23" s="2" t="s">
        <v>16</v>
      </c>
      <c r="L23" s="16" t="s">
        <v>13</v>
      </c>
      <c r="M23" s="2">
        <v>9</v>
      </c>
      <c r="N23" s="13" t="s">
        <v>13</v>
      </c>
      <c r="O23" s="15">
        <v>6.8</v>
      </c>
      <c r="P23" s="3">
        <v>28</v>
      </c>
      <c r="Q23" s="3">
        <v>71</v>
      </c>
      <c r="R23" s="16" t="s">
        <v>87</v>
      </c>
      <c r="S23" s="16" t="s">
        <v>88</v>
      </c>
      <c r="T23" s="2" t="s">
        <v>90</v>
      </c>
      <c r="U23" s="3">
        <f t="shared" si="0"/>
        <v>61.199999999999996</v>
      </c>
      <c r="V23" s="3">
        <f t="shared" si="1"/>
        <v>252</v>
      </c>
      <c r="W23" s="3">
        <f t="shared" si="2"/>
        <v>639</v>
      </c>
    </row>
    <row r="24" spans="1:23" ht="150" customHeight="1">
      <c r="A24" s="2" t="s">
        <v>83</v>
      </c>
      <c r="B24" s="2" t="s">
        <v>7</v>
      </c>
      <c r="C24" s="2" t="s">
        <v>8</v>
      </c>
      <c r="D24" s="2" t="s">
        <v>31</v>
      </c>
      <c r="E24" s="2" t="s">
        <v>10</v>
      </c>
      <c r="F24" s="2" t="s">
        <v>91</v>
      </c>
      <c r="G24" s="11" t="s">
        <v>92</v>
      </c>
      <c r="H24" s="16" t="s">
        <v>13</v>
      </c>
      <c r="I24" s="2" t="s">
        <v>40</v>
      </c>
      <c r="J24" s="2" t="s">
        <v>15</v>
      </c>
      <c r="K24" s="2" t="s">
        <v>22</v>
      </c>
      <c r="L24" s="16">
        <f xml:space="preserve"> SUM(M24:M25)</f>
        <v>16</v>
      </c>
      <c r="M24" s="2">
        <v>3</v>
      </c>
      <c r="N24" s="13" t="s">
        <v>13</v>
      </c>
      <c r="O24" s="15">
        <v>7.8</v>
      </c>
      <c r="P24" s="3">
        <v>28</v>
      </c>
      <c r="Q24" s="3">
        <v>71</v>
      </c>
      <c r="R24" s="16" t="s">
        <v>93</v>
      </c>
      <c r="S24" s="16" t="s">
        <v>94</v>
      </c>
      <c r="T24" s="2" t="s">
        <v>95</v>
      </c>
      <c r="U24" s="3">
        <f t="shared" si="0"/>
        <v>23.4</v>
      </c>
      <c r="V24" s="3">
        <f t="shared" si="1"/>
        <v>84</v>
      </c>
      <c r="W24" s="3">
        <f t="shared" si="2"/>
        <v>213</v>
      </c>
    </row>
    <row r="25" spans="1:23" ht="15.75">
      <c r="A25" s="2" t="s">
        <v>83</v>
      </c>
      <c r="B25" s="2" t="s">
        <v>7</v>
      </c>
      <c r="C25" s="2" t="s">
        <v>8</v>
      </c>
      <c r="D25" s="2" t="s">
        <v>31</v>
      </c>
      <c r="E25" s="2" t="s">
        <v>10</v>
      </c>
      <c r="F25" s="2" t="s">
        <v>91</v>
      </c>
      <c r="G25" s="11" t="s">
        <v>92</v>
      </c>
      <c r="H25" s="16" t="s">
        <v>13</v>
      </c>
      <c r="I25" s="2" t="s">
        <v>40</v>
      </c>
      <c r="J25" s="2" t="s">
        <v>15</v>
      </c>
      <c r="K25" s="2" t="s">
        <v>16</v>
      </c>
      <c r="L25" s="16" t="s">
        <v>13</v>
      </c>
      <c r="M25" s="2">
        <v>13</v>
      </c>
      <c r="N25" s="13" t="s">
        <v>13</v>
      </c>
      <c r="O25" s="15">
        <v>7.8</v>
      </c>
      <c r="P25" s="3">
        <v>28</v>
      </c>
      <c r="Q25" s="3">
        <v>71</v>
      </c>
      <c r="R25" s="16" t="s">
        <v>93</v>
      </c>
      <c r="S25" s="16" t="s">
        <v>94</v>
      </c>
      <c r="T25" s="2" t="s">
        <v>96</v>
      </c>
      <c r="U25" s="3">
        <f t="shared" si="0"/>
        <v>101.39999999999999</v>
      </c>
      <c r="V25" s="3">
        <f t="shared" si="1"/>
        <v>364</v>
      </c>
      <c r="W25" s="3">
        <f t="shared" si="2"/>
        <v>923</v>
      </c>
    </row>
    <row r="26" spans="1:23" ht="150" customHeight="1">
      <c r="A26" s="2" t="s">
        <v>83</v>
      </c>
      <c r="B26" s="2" t="s">
        <v>7</v>
      </c>
      <c r="C26" s="2" t="s">
        <v>8</v>
      </c>
      <c r="D26" s="2" t="s">
        <v>31</v>
      </c>
      <c r="E26" s="2" t="s">
        <v>10</v>
      </c>
      <c r="F26" s="2" t="s">
        <v>91</v>
      </c>
      <c r="G26" s="11" t="s">
        <v>97</v>
      </c>
      <c r="H26" s="16" t="s">
        <v>13</v>
      </c>
      <c r="I26" s="2" t="s">
        <v>40</v>
      </c>
      <c r="J26" s="2" t="s">
        <v>98</v>
      </c>
      <c r="K26" s="2" t="s">
        <v>22</v>
      </c>
      <c r="L26" s="16">
        <f xml:space="preserve"> SUM(M26:M27)</f>
        <v>7</v>
      </c>
      <c r="M26" s="2">
        <v>1</v>
      </c>
      <c r="N26" s="13" t="s">
        <v>13</v>
      </c>
      <c r="O26" s="15">
        <v>7.8</v>
      </c>
      <c r="P26" s="3">
        <v>28</v>
      </c>
      <c r="Q26" s="3">
        <v>71</v>
      </c>
      <c r="R26" s="16" t="s">
        <v>93</v>
      </c>
      <c r="S26" s="16" t="s">
        <v>94</v>
      </c>
      <c r="T26" s="2" t="s">
        <v>99</v>
      </c>
      <c r="U26" s="3">
        <f t="shared" si="0"/>
        <v>7.8</v>
      </c>
      <c r="V26" s="3">
        <f t="shared" si="1"/>
        <v>28</v>
      </c>
      <c r="W26" s="3">
        <f t="shared" si="2"/>
        <v>71</v>
      </c>
    </row>
    <row r="27" spans="1:23" ht="15.75">
      <c r="A27" s="2" t="s">
        <v>83</v>
      </c>
      <c r="B27" s="2" t="s">
        <v>7</v>
      </c>
      <c r="C27" s="2" t="s">
        <v>8</v>
      </c>
      <c r="D27" s="2" t="s">
        <v>31</v>
      </c>
      <c r="E27" s="2" t="s">
        <v>10</v>
      </c>
      <c r="F27" s="2" t="s">
        <v>91</v>
      </c>
      <c r="G27" s="11" t="s">
        <v>97</v>
      </c>
      <c r="H27" s="16" t="s">
        <v>13</v>
      </c>
      <c r="I27" s="2" t="s">
        <v>40</v>
      </c>
      <c r="J27" s="2" t="s">
        <v>98</v>
      </c>
      <c r="K27" s="2" t="s">
        <v>16</v>
      </c>
      <c r="L27" s="16" t="s">
        <v>13</v>
      </c>
      <c r="M27" s="2">
        <v>6</v>
      </c>
      <c r="N27" s="13" t="s">
        <v>13</v>
      </c>
      <c r="O27" s="15">
        <v>7.8</v>
      </c>
      <c r="P27" s="3">
        <v>28</v>
      </c>
      <c r="Q27" s="3">
        <v>71</v>
      </c>
      <c r="R27" s="16" t="s">
        <v>93</v>
      </c>
      <c r="S27" s="16" t="s">
        <v>94</v>
      </c>
      <c r="T27" s="2" t="s">
        <v>100</v>
      </c>
      <c r="U27" s="3">
        <f t="shared" si="0"/>
        <v>46.8</v>
      </c>
      <c r="V27" s="3">
        <f t="shared" si="1"/>
        <v>168</v>
      </c>
      <c r="W27" s="3">
        <f t="shared" si="2"/>
        <v>426</v>
      </c>
    </row>
    <row r="28" spans="1:23" ht="150" customHeight="1">
      <c r="A28" s="2" t="s">
        <v>83</v>
      </c>
      <c r="B28" s="2" t="s">
        <v>7</v>
      </c>
      <c r="C28" s="2" t="s">
        <v>8</v>
      </c>
      <c r="D28" s="2" t="s">
        <v>31</v>
      </c>
      <c r="E28" s="2" t="s">
        <v>10</v>
      </c>
      <c r="F28" s="2" t="s">
        <v>101</v>
      </c>
      <c r="G28" s="11" t="s">
        <v>102</v>
      </c>
      <c r="H28" s="16" t="s">
        <v>13</v>
      </c>
      <c r="I28" s="2" t="s">
        <v>14</v>
      </c>
      <c r="J28" s="2" t="s">
        <v>103</v>
      </c>
      <c r="K28" s="2" t="s">
        <v>22</v>
      </c>
      <c r="L28" s="16">
        <f xml:space="preserve"> SUM(M28)</f>
        <v>1</v>
      </c>
      <c r="M28" s="2">
        <v>1</v>
      </c>
      <c r="N28" s="13" t="s">
        <v>13</v>
      </c>
      <c r="O28" s="15">
        <v>7.8</v>
      </c>
      <c r="P28" s="3">
        <v>28</v>
      </c>
      <c r="Q28" s="3">
        <v>69</v>
      </c>
      <c r="R28" s="16" t="s">
        <v>104</v>
      </c>
      <c r="S28" s="16" t="s">
        <v>105</v>
      </c>
      <c r="T28" s="2" t="s">
        <v>106</v>
      </c>
      <c r="U28" s="3">
        <f t="shared" si="0"/>
        <v>7.8</v>
      </c>
      <c r="V28" s="3">
        <f t="shared" si="1"/>
        <v>28</v>
      </c>
      <c r="W28" s="3">
        <f t="shared" si="2"/>
        <v>69</v>
      </c>
    </row>
    <row r="29" spans="1:23" ht="150" customHeight="1">
      <c r="A29" s="2" t="s">
        <v>83</v>
      </c>
      <c r="B29" s="2" t="s">
        <v>7</v>
      </c>
      <c r="C29" s="2" t="s">
        <v>8</v>
      </c>
      <c r="D29" s="2" t="s">
        <v>31</v>
      </c>
      <c r="E29" s="2" t="s">
        <v>10</v>
      </c>
      <c r="F29" s="2" t="s">
        <v>107</v>
      </c>
      <c r="G29" s="11" t="s">
        <v>108</v>
      </c>
      <c r="H29" s="16" t="s">
        <v>13</v>
      </c>
      <c r="I29" s="2" t="s">
        <v>40</v>
      </c>
      <c r="J29" s="2" t="s">
        <v>103</v>
      </c>
      <c r="K29" s="2" t="s">
        <v>22</v>
      </c>
      <c r="L29" s="16">
        <f xml:space="preserve"> SUM(M29:M30)</f>
        <v>10</v>
      </c>
      <c r="M29" s="2">
        <v>1</v>
      </c>
      <c r="N29" s="13" t="s">
        <v>13</v>
      </c>
      <c r="O29" s="15">
        <v>5.8</v>
      </c>
      <c r="P29" s="3">
        <v>22</v>
      </c>
      <c r="Q29" s="3">
        <v>56</v>
      </c>
      <c r="R29" s="16" t="s">
        <v>93</v>
      </c>
      <c r="S29" s="16" t="s">
        <v>109</v>
      </c>
      <c r="T29" s="2" t="s">
        <v>110</v>
      </c>
      <c r="U29" s="3">
        <f t="shared" si="0"/>
        <v>5.8</v>
      </c>
      <c r="V29" s="3">
        <f t="shared" si="1"/>
        <v>22</v>
      </c>
      <c r="W29" s="3">
        <f t="shared" si="2"/>
        <v>56</v>
      </c>
    </row>
    <row r="30" spans="1:23" ht="15.75">
      <c r="A30" s="2" t="s">
        <v>83</v>
      </c>
      <c r="B30" s="2" t="s">
        <v>7</v>
      </c>
      <c r="C30" s="2" t="s">
        <v>8</v>
      </c>
      <c r="D30" s="2" t="s">
        <v>31</v>
      </c>
      <c r="E30" s="2" t="s">
        <v>10</v>
      </c>
      <c r="F30" s="2" t="s">
        <v>107</v>
      </c>
      <c r="G30" s="11" t="s">
        <v>108</v>
      </c>
      <c r="H30" s="16" t="s">
        <v>13</v>
      </c>
      <c r="I30" s="2" t="s">
        <v>40</v>
      </c>
      <c r="J30" s="2" t="s">
        <v>103</v>
      </c>
      <c r="K30" s="2" t="s">
        <v>16</v>
      </c>
      <c r="L30" s="16" t="s">
        <v>13</v>
      </c>
      <c r="M30" s="2">
        <v>9</v>
      </c>
      <c r="N30" s="13" t="s">
        <v>13</v>
      </c>
      <c r="O30" s="15">
        <v>5.8</v>
      </c>
      <c r="P30" s="3">
        <v>22</v>
      </c>
      <c r="Q30" s="3">
        <v>56</v>
      </c>
      <c r="R30" s="16" t="s">
        <v>93</v>
      </c>
      <c r="S30" s="16" t="s">
        <v>109</v>
      </c>
      <c r="T30" s="2" t="s">
        <v>111</v>
      </c>
      <c r="U30" s="3">
        <f t="shared" si="0"/>
        <v>52.199999999999996</v>
      </c>
      <c r="V30" s="3">
        <f t="shared" si="1"/>
        <v>198</v>
      </c>
      <c r="W30" s="3">
        <f t="shared" si="2"/>
        <v>504</v>
      </c>
    </row>
    <row r="31" spans="1:23" ht="150" customHeight="1">
      <c r="A31" s="2" t="s">
        <v>83</v>
      </c>
      <c r="B31" s="2" t="s">
        <v>7</v>
      </c>
      <c r="C31" s="2" t="s">
        <v>8</v>
      </c>
      <c r="D31" s="2" t="s">
        <v>31</v>
      </c>
      <c r="E31" s="2" t="s">
        <v>10</v>
      </c>
      <c r="F31" s="2" t="s">
        <v>112</v>
      </c>
      <c r="G31" s="11" t="s">
        <v>113</v>
      </c>
      <c r="H31" s="16" t="s">
        <v>13</v>
      </c>
      <c r="I31" s="2" t="s">
        <v>14</v>
      </c>
      <c r="J31" s="2" t="s">
        <v>41</v>
      </c>
      <c r="K31" s="2" t="s">
        <v>16</v>
      </c>
      <c r="L31" s="16">
        <f xml:space="preserve"> SUM(M31:M32)</f>
        <v>12</v>
      </c>
      <c r="M31" s="2">
        <v>6</v>
      </c>
      <c r="N31" s="13" t="s">
        <v>13</v>
      </c>
      <c r="O31" s="15">
        <v>7.8</v>
      </c>
      <c r="P31" s="3">
        <v>30</v>
      </c>
      <c r="Q31" s="3">
        <v>76</v>
      </c>
      <c r="R31" s="16" t="s">
        <v>114</v>
      </c>
      <c r="S31" s="16" t="s">
        <v>115</v>
      </c>
      <c r="T31" s="2" t="s">
        <v>116</v>
      </c>
      <c r="U31" s="3">
        <f t="shared" si="0"/>
        <v>46.8</v>
      </c>
      <c r="V31" s="3">
        <f t="shared" si="1"/>
        <v>180</v>
      </c>
      <c r="W31" s="3">
        <f t="shared" si="2"/>
        <v>456</v>
      </c>
    </row>
    <row r="32" spans="1:23" ht="15.75">
      <c r="A32" s="2" t="s">
        <v>83</v>
      </c>
      <c r="B32" s="2" t="s">
        <v>7</v>
      </c>
      <c r="C32" s="2" t="s">
        <v>8</v>
      </c>
      <c r="D32" s="2" t="s">
        <v>31</v>
      </c>
      <c r="E32" s="2" t="s">
        <v>10</v>
      </c>
      <c r="F32" s="2" t="s">
        <v>112</v>
      </c>
      <c r="G32" s="11" t="s">
        <v>113</v>
      </c>
      <c r="H32" s="16" t="s">
        <v>13</v>
      </c>
      <c r="I32" s="2" t="s">
        <v>14</v>
      </c>
      <c r="J32" s="2" t="s">
        <v>41</v>
      </c>
      <c r="K32" s="2" t="s">
        <v>22</v>
      </c>
      <c r="L32" s="16" t="s">
        <v>13</v>
      </c>
      <c r="M32" s="2">
        <v>6</v>
      </c>
      <c r="N32" s="13" t="s">
        <v>13</v>
      </c>
      <c r="O32" s="15">
        <v>7.8</v>
      </c>
      <c r="P32" s="3">
        <v>30</v>
      </c>
      <c r="Q32" s="3">
        <v>76</v>
      </c>
      <c r="R32" s="16" t="s">
        <v>114</v>
      </c>
      <c r="S32" s="16" t="s">
        <v>115</v>
      </c>
      <c r="T32" s="2" t="s">
        <v>117</v>
      </c>
      <c r="U32" s="3">
        <f t="shared" si="0"/>
        <v>46.8</v>
      </c>
      <c r="V32" s="3">
        <f t="shared" si="1"/>
        <v>180</v>
      </c>
      <c r="W32" s="3">
        <f t="shared" si="2"/>
        <v>456</v>
      </c>
    </row>
    <row r="33" spans="1:23" ht="150" customHeight="1">
      <c r="A33" s="2" t="s">
        <v>83</v>
      </c>
      <c r="B33" s="2" t="s">
        <v>7</v>
      </c>
      <c r="C33" s="2" t="s">
        <v>8</v>
      </c>
      <c r="D33" s="2" t="s">
        <v>31</v>
      </c>
      <c r="E33" s="2" t="s">
        <v>10</v>
      </c>
      <c r="F33" s="2" t="s">
        <v>112</v>
      </c>
      <c r="G33" s="11" t="s">
        <v>118</v>
      </c>
      <c r="H33" s="16" t="s">
        <v>13</v>
      </c>
      <c r="I33" s="2" t="s">
        <v>14</v>
      </c>
      <c r="J33" s="2" t="s">
        <v>41</v>
      </c>
      <c r="K33" s="2" t="s">
        <v>16</v>
      </c>
      <c r="L33" s="16">
        <f xml:space="preserve"> SUM(M33:M34)</f>
        <v>19</v>
      </c>
      <c r="M33" s="2">
        <v>6</v>
      </c>
      <c r="N33" s="13" t="s">
        <v>13</v>
      </c>
      <c r="O33" s="15">
        <v>7.8</v>
      </c>
      <c r="P33" s="3">
        <v>30</v>
      </c>
      <c r="Q33" s="3">
        <v>76</v>
      </c>
      <c r="R33" s="16" t="s">
        <v>114</v>
      </c>
      <c r="S33" s="16" t="s">
        <v>115</v>
      </c>
      <c r="T33" s="2" t="s">
        <v>119</v>
      </c>
      <c r="U33" s="3">
        <f t="shared" si="0"/>
        <v>46.8</v>
      </c>
      <c r="V33" s="3">
        <f t="shared" si="1"/>
        <v>180</v>
      </c>
      <c r="W33" s="3">
        <f t="shared" si="2"/>
        <v>456</v>
      </c>
    </row>
    <row r="34" spans="1:23" ht="15.75">
      <c r="A34" s="2" t="s">
        <v>83</v>
      </c>
      <c r="B34" s="2" t="s">
        <v>7</v>
      </c>
      <c r="C34" s="2" t="s">
        <v>8</v>
      </c>
      <c r="D34" s="2" t="s">
        <v>31</v>
      </c>
      <c r="E34" s="2" t="s">
        <v>10</v>
      </c>
      <c r="F34" s="2" t="s">
        <v>112</v>
      </c>
      <c r="G34" s="11" t="s">
        <v>118</v>
      </c>
      <c r="H34" s="16" t="s">
        <v>13</v>
      </c>
      <c r="I34" s="2" t="s">
        <v>14</v>
      </c>
      <c r="J34" s="2" t="s">
        <v>41</v>
      </c>
      <c r="K34" s="2" t="s">
        <v>22</v>
      </c>
      <c r="L34" s="16" t="s">
        <v>13</v>
      </c>
      <c r="M34" s="2">
        <v>13</v>
      </c>
      <c r="N34" s="13" t="s">
        <v>13</v>
      </c>
      <c r="O34" s="15">
        <v>7.8</v>
      </c>
      <c r="P34" s="3">
        <v>30</v>
      </c>
      <c r="Q34" s="3">
        <v>76</v>
      </c>
      <c r="R34" s="16" t="s">
        <v>114</v>
      </c>
      <c r="S34" s="16" t="s">
        <v>115</v>
      </c>
      <c r="T34" s="2" t="s">
        <v>120</v>
      </c>
      <c r="U34" s="3">
        <f t="shared" si="0"/>
        <v>101.39999999999999</v>
      </c>
      <c r="V34" s="3">
        <f t="shared" si="1"/>
        <v>390</v>
      </c>
      <c r="W34" s="3">
        <f t="shared" si="2"/>
        <v>988</v>
      </c>
    </row>
    <row r="35" spans="1:23" ht="150" customHeight="1">
      <c r="A35" s="2" t="s">
        <v>83</v>
      </c>
      <c r="B35" s="2" t="s">
        <v>7</v>
      </c>
      <c r="C35" s="2" t="s">
        <v>8</v>
      </c>
      <c r="D35" s="2" t="s">
        <v>31</v>
      </c>
      <c r="E35" s="2" t="s">
        <v>10</v>
      </c>
      <c r="F35" s="2" t="s">
        <v>121</v>
      </c>
      <c r="G35" s="11" t="s">
        <v>122</v>
      </c>
      <c r="H35" s="16" t="s">
        <v>13</v>
      </c>
      <c r="I35" s="2" t="s">
        <v>40</v>
      </c>
      <c r="J35" s="2" t="s">
        <v>123</v>
      </c>
      <c r="K35" s="2" t="s">
        <v>16</v>
      </c>
      <c r="L35" s="16">
        <f xml:space="preserve"> SUM(M35:M36)</f>
        <v>17</v>
      </c>
      <c r="M35" s="2">
        <v>7</v>
      </c>
      <c r="N35" s="13" t="s">
        <v>13</v>
      </c>
      <c r="O35" s="15">
        <v>7.8</v>
      </c>
      <c r="P35" s="3">
        <v>26</v>
      </c>
      <c r="Q35" s="3">
        <v>66</v>
      </c>
      <c r="R35" s="16" t="s">
        <v>93</v>
      </c>
      <c r="S35" s="16" t="s">
        <v>124</v>
      </c>
      <c r="T35" s="2" t="s">
        <v>125</v>
      </c>
      <c r="U35" s="3">
        <f t="shared" si="0"/>
        <v>54.6</v>
      </c>
      <c r="V35" s="3">
        <f t="shared" si="1"/>
        <v>182</v>
      </c>
      <c r="W35" s="3">
        <f t="shared" si="2"/>
        <v>462</v>
      </c>
    </row>
    <row r="36" spans="1:23" ht="15.75">
      <c r="A36" s="2" t="s">
        <v>83</v>
      </c>
      <c r="B36" s="2" t="s">
        <v>7</v>
      </c>
      <c r="C36" s="2" t="s">
        <v>8</v>
      </c>
      <c r="D36" s="2" t="s">
        <v>31</v>
      </c>
      <c r="E36" s="2" t="s">
        <v>10</v>
      </c>
      <c r="F36" s="2" t="s">
        <v>121</v>
      </c>
      <c r="G36" s="11" t="s">
        <v>122</v>
      </c>
      <c r="H36" s="16" t="s">
        <v>13</v>
      </c>
      <c r="I36" s="2" t="s">
        <v>40</v>
      </c>
      <c r="J36" s="2" t="s">
        <v>123</v>
      </c>
      <c r="K36" s="2" t="s">
        <v>22</v>
      </c>
      <c r="L36" s="16" t="s">
        <v>13</v>
      </c>
      <c r="M36" s="2">
        <v>10</v>
      </c>
      <c r="N36" s="13" t="s">
        <v>13</v>
      </c>
      <c r="O36" s="15">
        <v>7.8</v>
      </c>
      <c r="P36" s="3">
        <v>26</v>
      </c>
      <c r="Q36" s="3">
        <v>66</v>
      </c>
      <c r="R36" s="16" t="s">
        <v>93</v>
      </c>
      <c r="S36" s="16" t="s">
        <v>124</v>
      </c>
      <c r="T36" s="2" t="s">
        <v>126</v>
      </c>
      <c r="U36" s="3">
        <f t="shared" si="0"/>
        <v>78</v>
      </c>
      <c r="V36" s="3">
        <f t="shared" si="1"/>
        <v>260</v>
      </c>
      <c r="W36" s="3">
        <f t="shared" si="2"/>
        <v>660</v>
      </c>
    </row>
    <row r="37" spans="1:23" ht="150" customHeight="1">
      <c r="A37" s="2" t="s">
        <v>83</v>
      </c>
      <c r="B37" s="2" t="s">
        <v>7</v>
      </c>
      <c r="C37" s="2" t="s">
        <v>8</v>
      </c>
      <c r="D37" s="2" t="s">
        <v>31</v>
      </c>
      <c r="E37" s="2" t="s">
        <v>10</v>
      </c>
      <c r="F37" s="2" t="s">
        <v>121</v>
      </c>
      <c r="G37" s="11" t="s">
        <v>127</v>
      </c>
      <c r="H37" s="16" t="s">
        <v>13</v>
      </c>
      <c r="I37" s="2" t="s">
        <v>40</v>
      </c>
      <c r="J37" s="2" t="s">
        <v>41</v>
      </c>
      <c r="K37" s="2" t="s">
        <v>16</v>
      </c>
      <c r="L37" s="16">
        <f xml:space="preserve"> SUM(M37)</f>
        <v>3</v>
      </c>
      <c r="M37" s="2">
        <v>3</v>
      </c>
      <c r="N37" s="13" t="s">
        <v>13</v>
      </c>
      <c r="O37" s="15">
        <v>7.8</v>
      </c>
      <c r="P37" s="3">
        <v>26</v>
      </c>
      <c r="Q37" s="3">
        <v>66</v>
      </c>
      <c r="R37" s="16" t="s">
        <v>93</v>
      </c>
      <c r="S37" s="16" t="s">
        <v>124</v>
      </c>
      <c r="T37" s="2" t="s">
        <v>128</v>
      </c>
      <c r="U37" s="3">
        <f t="shared" si="0"/>
        <v>23.4</v>
      </c>
      <c r="V37" s="3">
        <f t="shared" si="1"/>
        <v>78</v>
      </c>
      <c r="W37" s="3">
        <f t="shared" si="2"/>
        <v>198</v>
      </c>
    </row>
    <row r="38" spans="1:23" ht="150" customHeight="1">
      <c r="A38" s="2" t="s">
        <v>83</v>
      </c>
      <c r="B38" s="2" t="s">
        <v>7</v>
      </c>
      <c r="C38" s="2" t="s">
        <v>8</v>
      </c>
      <c r="D38" s="2" t="s">
        <v>31</v>
      </c>
      <c r="E38" s="2" t="s">
        <v>10</v>
      </c>
      <c r="F38" s="2" t="s">
        <v>121</v>
      </c>
      <c r="G38" s="11" t="s">
        <v>129</v>
      </c>
      <c r="H38" s="16" t="s">
        <v>13</v>
      </c>
      <c r="I38" s="2" t="s">
        <v>40</v>
      </c>
      <c r="J38" s="2" t="s">
        <v>98</v>
      </c>
      <c r="K38" s="2" t="s">
        <v>16</v>
      </c>
      <c r="L38" s="16">
        <f xml:space="preserve"> SUM(M38:M39)</f>
        <v>6</v>
      </c>
      <c r="M38" s="2">
        <v>3</v>
      </c>
      <c r="N38" s="13" t="s">
        <v>13</v>
      </c>
      <c r="O38" s="15">
        <v>7.8</v>
      </c>
      <c r="P38" s="3">
        <v>26</v>
      </c>
      <c r="Q38" s="3">
        <v>66</v>
      </c>
      <c r="R38" s="16" t="s">
        <v>93</v>
      </c>
      <c r="S38" s="16" t="s">
        <v>124</v>
      </c>
      <c r="T38" s="2" t="s">
        <v>130</v>
      </c>
      <c r="U38" s="3">
        <f t="shared" ref="U38:U69" si="3" xml:space="preserve"> O38*M38</f>
        <v>23.4</v>
      </c>
      <c r="V38" s="3">
        <f t="shared" ref="V38:V69" si="4" xml:space="preserve"> P38*M38</f>
        <v>78</v>
      </c>
      <c r="W38" s="3">
        <f t="shared" ref="W38:W69" si="5" xml:space="preserve"> Q38*M38</f>
        <v>198</v>
      </c>
    </row>
    <row r="39" spans="1:23" ht="15.75">
      <c r="A39" s="2" t="s">
        <v>83</v>
      </c>
      <c r="B39" s="2" t="s">
        <v>7</v>
      </c>
      <c r="C39" s="2" t="s">
        <v>8</v>
      </c>
      <c r="D39" s="2" t="s">
        <v>31</v>
      </c>
      <c r="E39" s="2" t="s">
        <v>10</v>
      </c>
      <c r="F39" s="2" t="s">
        <v>121</v>
      </c>
      <c r="G39" s="11" t="s">
        <v>129</v>
      </c>
      <c r="H39" s="16" t="s">
        <v>13</v>
      </c>
      <c r="I39" s="2" t="s">
        <v>40</v>
      </c>
      <c r="J39" s="2" t="s">
        <v>98</v>
      </c>
      <c r="K39" s="2" t="s">
        <v>22</v>
      </c>
      <c r="L39" s="16" t="s">
        <v>13</v>
      </c>
      <c r="M39" s="2">
        <v>3</v>
      </c>
      <c r="N39" s="13" t="s">
        <v>13</v>
      </c>
      <c r="O39" s="15">
        <v>7.8</v>
      </c>
      <c r="P39" s="3">
        <v>26</v>
      </c>
      <c r="Q39" s="3">
        <v>66</v>
      </c>
      <c r="R39" s="16" t="s">
        <v>93</v>
      </c>
      <c r="S39" s="16" t="s">
        <v>124</v>
      </c>
      <c r="T39" s="2" t="s">
        <v>131</v>
      </c>
      <c r="U39" s="3">
        <f t="shared" si="3"/>
        <v>23.4</v>
      </c>
      <c r="V39" s="3">
        <f t="shared" si="4"/>
        <v>78</v>
      </c>
      <c r="W39" s="3">
        <f t="shared" si="5"/>
        <v>198</v>
      </c>
    </row>
    <row r="40" spans="1:23" ht="150" customHeight="1">
      <c r="A40" s="2" t="s">
        <v>83</v>
      </c>
      <c r="B40" s="2" t="s">
        <v>7</v>
      </c>
      <c r="C40" s="2" t="s">
        <v>8</v>
      </c>
      <c r="D40" s="2" t="s">
        <v>31</v>
      </c>
      <c r="E40" s="2" t="s">
        <v>10</v>
      </c>
      <c r="F40" s="2" t="s">
        <v>132</v>
      </c>
      <c r="G40" s="11" t="s">
        <v>133</v>
      </c>
      <c r="H40" s="16" t="s">
        <v>13</v>
      </c>
      <c r="I40" s="2" t="s">
        <v>40</v>
      </c>
      <c r="J40" s="2" t="s">
        <v>103</v>
      </c>
      <c r="K40" s="2" t="s">
        <v>16</v>
      </c>
      <c r="L40" s="16">
        <f xml:space="preserve"> SUM(M40:M41)</f>
        <v>20</v>
      </c>
      <c r="M40" s="2">
        <v>7</v>
      </c>
      <c r="N40" s="13" t="s">
        <v>13</v>
      </c>
      <c r="O40" s="15">
        <v>4.8</v>
      </c>
      <c r="P40" s="3">
        <v>20</v>
      </c>
      <c r="Q40" s="3">
        <v>51</v>
      </c>
      <c r="R40" s="16" t="s">
        <v>93</v>
      </c>
      <c r="S40" s="16" t="s">
        <v>134</v>
      </c>
      <c r="T40" s="2" t="s">
        <v>135</v>
      </c>
      <c r="U40" s="3">
        <f t="shared" si="3"/>
        <v>33.6</v>
      </c>
      <c r="V40" s="3">
        <f t="shared" si="4"/>
        <v>140</v>
      </c>
      <c r="W40" s="3">
        <f t="shared" si="5"/>
        <v>357</v>
      </c>
    </row>
    <row r="41" spans="1:23" ht="15.75">
      <c r="A41" s="2" t="s">
        <v>83</v>
      </c>
      <c r="B41" s="2" t="s">
        <v>7</v>
      </c>
      <c r="C41" s="2" t="s">
        <v>8</v>
      </c>
      <c r="D41" s="2" t="s">
        <v>31</v>
      </c>
      <c r="E41" s="2" t="s">
        <v>10</v>
      </c>
      <c r="F41" s="2" t="s">
        <v>132</v>
      </c>
      <c r="G41" s="11" t="s">
        <v>133</v>
      </c>
      <c r="H41" s="16" t="s">
        <v>13</v>
      </c>
      <c r="I41" s="2" t="s">
        <v>40</v>
      </c>
      <c r="J41" s="2" t="s">
        <v>103</v>
      </c>
      <c r="K41" s="2" t="s">
        <v>22</v>
      </c>
      <c r="L41" s="16" t="s">
        <v>13</v>
      </c>
      <c r="M41" s="2">
        <v>13</v>
      </c>
      <c r="N41" s="13" t="s">
        <v>13</v>
      </c>
      <c r="O41" s="15">
        <v>4.8</v>
      </c>
      <c r="P41" s="3">
        <v>20</v>
      </c>
      <c r="Q41" s="3">
        <v>51</v>
      </c>
      <c r="R41" s="16" t="s">
        <v>93</v>
      </c>
      <c r="S41" s="16" t="s">
        <v>134</v>
      </c>
      <c r="T41" s="2" t="s">
        <v>136</v>
      </c>
      <c r="U41" s="3">
        <f t="shared" si="3"/>
        <v>62.4</v>
      </c>
      <c r="V41" s="3">
        <f t="shared" si="4"/>
        <v>260</v>
      </c>
      <c r="W41" s="3">
        <f t="shared" si="5"/>
        <v>663</v>
      </c>
    </row>
    <row r="42" spans="1:23" ht="150" customHeight="1">
      <c r="A42" s="2" t="s">
        <v>83</v>
      </c>
      <c r="B42" s="2" t="s">
        <v>7</v>
      </c>
      <c r="C42" s="2" t="s">
        <v>8</v>
      </c>
      <c r="D42" s="2" t="s">
        <v>31</v>
      </c>
      <c r="E42" s="2" t="s">
        <v>10</v>
      </c>
      <c r="F42" s="2" t="s">
        <v>137</v>
      </c>
      <c r="G42" s="11" t="s">
        <v>138</v>
      </c>
      <c r="H42" s="16" t="s">
        <v>13</v>
      </c>
      <c r="I42" s="2" t="s">
        <v>14</v>
      </c>
      <c r="J42" s="2" t="s">
        <v>15</v>
      </c>
      <c r="K42" s="2" t="s">
        <v>59</v>
      </c>
      <c r="L42" s="16">
        <f t="shared" ref="L42:L48" si="6" xml:space="preserve"> SUM(M42)</f>
        <v>7</v>
      </c>
      <c r="M42" s="2">
        <v>7</v>
      </c>
      <c r="N42" s="13" t="s">
        <v>13</v>
      </c>
      <c r="O42" s="15">
        <v>5.8</v>
      </c>
      <c r="P42" s="3">
        <v>22</v>
      </c>
      <c r="Q42" s="3">
        <v>56</v>
      </c>
      <c r="R42" s="16" t="s">
        <v>17</v>
      </c>
      <c r="S42" s="16" t="s">
        <v>139</v>
      </c>
      <c r="T42" s="2" t="s">
        <v>140</v>
      </c>
      <c r="U42" s="3">
        <f t="shared" si="3"/>
        <v>40.6</v>
      </c>
      <c r="V42" s="3">
        <f t="shared" si="4"/>
        <v>154</v>
      </c>
      <c r="W42" s="3">
        <f t="shared" si="5"/>
        <v>392</v>
      </c>
    </row>
    <row r="43" spans="1:23" ht="150" customHeight="1">
      <c r="A43" s="2" t="s">
        <v>6</v>
      </c>
      <c r="B43" s="2" t="s">
        <v>7</v>
      </c>
      <c r="C43" s="2" t="s">
        <v>8</v>
      </c>
      <c r="D43" s="2" t="s">
        <v>31</v>
      </c>
      <c r="E43" s="2" t="s">
        <v>10</v>
      </c>
      <c r="F43" s="2" t="s">
        <v>141</v>
      </c>
      <c r="G43" s="11" t="s">
        <v>142</v>
      </c>
      <c r="H43" s="16" t="s">
        <v>13</v>
      </c>
      <c r="I43" s="2" t="s">
        <v>14</v>
      </c>
      <c r="J43" s="2" t="s">
        <v>26</v>
      </c>
      <c r="K43" s="2" t="s">
        <v>16</v>
      </c>
      <c r="L43" s="16">
        <f t="shared" si="6"/>
        <v>7</v>
      </c>
      <c r="M43" s="2">
        <v>7</v>
      </c>
      <c r="N43" s="13" t="s">
        <v>13</v>
      </c>
      <c r="O43" s="15">
        <v>9.8000000000000007</v>
      </c>
      <c r="P43" s="3">
        <v>33</v>
      </c>
      <c r="Q43" s="3">
        <v>83</v>
      </c>
      <c r="R43" s="16" t="s">
        <v>17</v>
      </c>
      <c r="S43" s="16" t="s">
        <v>143</v>
      </c>
      <c r="T43" s="2" t="s">
        <v>144</v>
      </c>
      <c r="U43" s="3">
        <f t="shared" si="3"/>
        <v>68.600000000000009</v>
      </c>
      <c r="V43" s="3">
        <f t="shared" si="4"/>
        <v>231</v>
      </c>
      <c r="W43" s="3">
        <f t="shared" si="5"/>
        <v>581</v>
      </c>
    </row>
    <row r="44" spans="1:23" ht="150" customHeight="1">
      <c r="A44" s="2" t="s">
        <v>6</v>
      </c>
      <c r="B44" s="2" t="s">
        <v>7</v>
      </c>
      <c r="C44" s="2" t="s">
        <v>8</v>
      </c>
      <c r="D44" s="2" t="s">
        <v>31</v>
      </c>
      <c r="E44" s="2" t="s">
        <v>71</v>
      </c>
      <c r="F44" s="2" t="s">
        <v>145</v>
      </c>
      <c r="G44" s="11" t="s">
        <v>146</v>
      </c>
      <c r="H44" s="16" t="s">
        <v>13</v>
      </c>
      <c r="I44" s="2" t="s">
        <v>14</v>
      </c>
      <c r="J44" s="2" t="s">
        <v>147</v>
      </c>
      <c r="K44" s="2" t="s">
        <v>16</v>
      </c>
      <c r="L44" s="16">
        <f t="shared" si="6"/>
        <v>8</v>
      </c>
      <c r="M44" s="2">
        <v>8</v>
      </c>
      <c r="N44" s="13" t="s">
        <v>13</v>
      </c>
      <c r="O44" s="15">
        <v>8.8000000000000007</v>
      </c>
      <c r="P44" s="3">
        <v>33</v>
      </c>
      <c r="Q44" s="3">
        <v>83</v>
      </c>
      <c r="R44" s="16" t="s">
        <v>47</v>
      </c>
      <c r="S44" s="16" t="s">
        <v>148</v>
      </c>
      <c r="T44" s="2" t="s">
        <v>149</v>
      </c>
      <c r="U44" s="3">
        <f t="shared" si="3"/>
        <v>70.400000000000006</v>
      </c>
      <c r="V44" s="3">
        <f t="shared" si="4"/>
        <v>264</v>
      </c>
      <c r="W44" s="3">
        <f t="shared" si="5"/>
        <v>664</v>
      </c>
    </row>
    <row r="45" spans="1:23" ht="150" customHeight="1">
      <c r="A45" s="2" t="s">
        <v>6</v>
      </c>
      <c r="B45" s="2" t="s">
        <v>7</v>
      </c>
      <c r="C45" s="2" t="s">
        <v>8</v>
      </c>
      <c r="D45" s="2" t="s">
        <v>31</v>
      </c>
      <c r="E45" s="2" t="s">
        <v>10</v>
      </c>
      <c r="F45" s="2" t="s">
        <v>150</v>
      </c>
      <c r="G45" s="11" t="s">
        <v>151</v>
      </c>
      <c r="H45" s="16" t="s">
        <v>13</v>
      </c>
      <c r="I45" s="2" t="s">
        <v>40</v>
      </c>
      <c r="J45" s="2" t="s">
        <v>41</v>
      </c>
      <c r="K45" s="2" t="s">
        <v>16</v>
      </c>
      <c r="L45" s="16">
        <f t="shared" si="6"/>
        <v>2</v>
      </c>
      <c r="M45" s="2">
        <v>2</v>
      </c>
      <c r="N45" s="13" t="s">
        <v>13</v>
      </c>
      <c r="O45" s="15">
        <v>8.8000000000000007</v>
      </c>
      <c r="P45" s="3">
        <v>28</v>
      </c>
      <c r="Q45" s="3">
        <v>71</v>
      </c>
      <c r="R45" s="16" t="s">
        <v>53</v>
      </c>
      <c r="S45" s="16" t="s">
        <v>143</v>
      </c>
      <c r="T45" s="2" t="s">
        <v>152</v>
      </c>
      <c r="U45" s="3">
        <f t="shared" si="3"/>
        <v>17.600000000000001</v>
      </c>
      <c r="V45" s="3">
        <f t="shared" si="4"/>
        <v>56</v>
      </c>
      <c r="W45" s="3">
        <f t="shared" si="5"/>
        <v>142</v>
      </c>
    </row>
    <row r="46" spans="1:23" ht="150" customHeight="1">
      <c r="A46" s="2" t="s">
        <v>6</v>
      </c>
      <c r="B46" s="2" t="s">
        <v>7</v>
      </c>
      <c r="C46" s="2" t="s">
        <v>8</v>
      </c>
      <c r="D46" s="2" t="s">
        <v>37</v>
      </c>
      <c r="E46" s="2" t="s">
        <v>10</v>
      </c>
      <c r="F46" s="2" t="s">
        <v>153</v>
      </c>
      <c r="G46" s="11" t="s">
        <v>154</v>
      </c>
      <c r="H46" s="16" t="s">
        <v>13</v>
      </c>
      <c r="I46" s="2" t="s">
        <v>14</v>
      </c>
      <c r="J46" s="2" t="s">
        <v>52</v>
      </c>
      <c r="K46" s="2" t="s">
        <v>22</v>
      </c>
      <c r="L46" s="16">
        <f t="shared" si="6"/>
        <v>2</v>
      </c>
      <c r="M46" s="2">
        <v>2</v>
      </c>
      <c r="N46" s="13" t="s">
        <v>13</v>
      </c>
      <c r="O46" s="15">
        <v>9.8000000000000007</v>
      </c>
      <c r="P46" s="3">
        <v>34</v>
      </c>
      <c r="Q46" s="3">
        <v>86</v>
      </c>
      <c r="R46" s="16" t="s">
        <v>155</v>
      </c>
      <c r="S46" s="16" t="s">
        <v>156</v>
      </c>
      <c r="T46" s="2" t="s">
        <v>157</v>
      </c>
      <c r="U46" s="3">
        <f t="shared" si="3"/>
        <v>19.600000000000001</v>
      </c>
      <c r="V46" s="3">
        <f t="shared" si="4"/>
        <v>68</v>
      </c>
      <c r="W46" s="3">
        <f t="shared" si="5"/>
        <v>172</v>
      </c>
    </row>
    <row r="47" spans="1:23" ht="150" customHeight="1">
      <c r="A47" s="2" t="s">
        <v>6</v>
      </c>
      <c r="B47" s="2" t="s">
        <v>7</v>
      </c>
      <c r="C47" s="2" t="s">
        <v>8</v>
      </c>
      <c r="D47" s="2" t="s">
        <v>37</v>
      </c>
      <c r="E47" s="2" t="s">
        <v>10</v>
      </c>
      <c r="F47" s="2" t="s">
        <v>158</v>
      </c>
      <c r="G47" s="11" t="s">
        <v>159</v>
      </c>
      <c r="H47" s="16" t="s">
        <v>13</v>
      </c>
      <c r="I47" s="2" t="s">
        <v>14</v>
      </c>
      <c r="J47" s="2" t="s">
        <v>160</v>
      </c>
      <c r="K47" s="2" t="s">
        <v>16</v>
      </c>
      <c r="L47" s="16">
        <f t="shared" si="6"/>
        <v>3</v>
      </c>
      <c r="M47" s="2">
        <v>3</v>
      </c>
      <c r="N47" s="13" t="s">
        <v>13</v>
      </c>
      <c r="O47" s="15">
        <v>6.8</v>
      </c>
      <c r="P47" s="3">
        <v>22</v>
      </c>
      <c r="Q47" s="3">
        <v>56</v>
      </c>
      <c r="R47" s="16" t="s">
        <v>17</v>
      </c>
      <c r="S47" s="16" t="s">
        <v>161</v>
      </c>
      <c r="T47" s="2" t="s">
        <v>162</v>
      </c>
      <c r="U47" s="3">
        <f t="shared" si="3"/>
        <v>20.399999999999999</v>
      </c>
      <c r="V47" s="3">
        <f t="shared" si="4"/>
        <v>66</v>
      </c>
      <c r="W47" s="3">
        <f t="shared" si="5"/>
        <v>168</v>
      </c>
    </row>
    <row r="48" spans="1:23" ht="150" customHeight="1">
      <c r="A48" s="2" t="s">
        <v>6</v>
      </c>
      <c r="B48" s="2" t="s">
        <v>7</v>
      </c>
      <c r="C48" s="2" t="s">
        <v>8</v>
      </c>
      <c r="D48" s="2" t="s">
        <v>9</v>
      </c>
      <c r="E48" s="2" t="s">
        <v>10</v>
      </c>
      <c r="F48" s="2" t="s">
        <v>163</v>
      </c>
      <c r="G48" s="11" t="s">
        <v>164</v>
      </c>
      <c r="H48" s="16" t="s">
        <v>13</v>
      </c>
      <c r="I48" s="2" t="s">
        <v>40</v>
      </c>
      <c r="J48" s="2" t="s">
        <v>41</v>
      </c>
      <c r="K48" s="2" t="s">
        <v>16</v>
      </c>
      <c r="L48" s="16">
        <f t="shared" si="6"/>
        <v>2</v>
      </c>
      <c r="M48" s="2">
        <v>2</v>
      </c>
      <c r="N48" s="13" t="s">
        <v>13</v>
      </c>
      <c r="O48" s="15">
        <v>9.8000000000000007</v>
      </c>
      <c r="P48" s="3">
        <v>33</v>
      </c>
      <c r="Q48" s="3">
        <v>83</v>
      </c>
      <c r="R48" s="16" t="s">
        <v>165</v>
      </c>
      <c r="S48" s="16" t="s">
        <v>166</v>
      </c>
      <c r="T48" s="2" t="s">
        <v>167</v>
      </c>
      <c r="U48" s="3">
        <f t="shared" si="3"/>
        <v>19.600000000000001</v>
      </c>
      <c r="V48" s="3">
        <f t="shared" si="4"/>
        <v>66</v>
      </c>
      <c r="W48" s="3">
        <f t="shared" si="5"/>
        <v>166</v>
      </c>
    </row>
    <row r="49" spans="1:23" ht="150" customHeight="1">
      <c r="A49" s="2" t="s">
        <v>6</v>
      </c>
      <c r="B49" s="2" t="s">
        <v>7</v>
      </c>
      <c r="C49" s="2" t="s">
        <v>8</v>
      </c>
      <c r="D49" s="2" t="s">
        <v>9</v>
      </c>
      <c r="E49" s="2" t="s">
        <v>10</v>
      </c>
      <c r="F49" s="2" t="s">
        <v>163</v>
      </c>
      <c r="G49" s="11" t="s">
        <v>168</v>
      </c>
      <c r="H49" s="16" t="s">
        <v>13</v>
      </c>
      <c r="I49" s="2" t="s">
        <v>40</v>
      </c>
      <c r="J49" s="2" t="s">
        <v>86</v>
      </c>
      <c r="K49" s="2" t="s">
        <v>16</v>
      </c>
      <c r="L49" s="16">
        <f xml:space="preserve"> SUM(M49:M50)</f>
        <v>13</v>
      </c>
      <c r="M49" s="2">
        <v>4</v>
      </c>
      <c r="N49" s="13" t="s">
        <v>13</v>
      </c>
      <c r="O49" s="15">
        <v>9.8000000000000007</v>
      </c>
      <c r="P49" s="3">
        <v>33</v>
      </c>
      <c r="Q49" s="3">
        <v>83</v>
      </c>
      <c r="R49" s="16" t="s">
        <v>165</v>
      </c>
      <c r="S49" s="16" t="s">
        <v>166</v>
      </c>
      <c r="T49" s="2" t="s">
        <v>169</v>
      </c>
      <c r="U49" s="3">
        <f t="shared" si="3"/>
        <v>39.200000000000003</v>
      </c>
      <c r="V49" s="3">
        <f t="shared" si="4"/>
        <v>132</v>
      </c>
      <c r="W49" s="3">
        <f t="shared" si="5"/>
        <v>332</v>
      </c>
    </row>
    <row r="50" spans="1:23" ht="15.75">
      <c r="A50" s="2" t="s">
        <v>6</v>
      </c>
      <c r="B50" s="2" t="s">
        <v>7</v>
      </c>
      <c r="C50" s="2" t="s">
        <v>8</v>
      </c>
      <c r="D50" s="2" t="s">
        <v>9</v>
      </c>
      <c r="E50" s="2" t="s">
        <v>10</v>
      </c>
      <c r="F50" s="2" t="s">
        <v>163</v>
      </c>
      <c r="G50" s="11" t="s">
        <v>168</v>
      </c>
      <c r="H50" s="16" t="s">
        <v>13</v>
      </c>
      <c r="I50" s="2" t="s">
        <v>40</v>
      </c>
      <c r="J50" s="2" t="s">
        <v>86</v>
      </c>
      <c r="K50" s="2" t="s">
        <v>22</v>
      </c>
      <c r="L50" s="16" t="s">
        <v>13</v>
      </c>
      <c r="M50" s="2">
        <v>9</v>
      </c>
      <c r="N50" s="13" t="s">
        <v>13</v>
      </c>
      <c r="O50" s="15">
        <v>9.8000000000000007</v>
      </c>
      <c r="P50" s="3">
        <v>33</v>
      </c>
      <c r="Q50" s="3">
        <v>83</v>
      </c>
      <c r="R50" s="16" t="s">
        <v>165</v>
      </c>
      <c r="S50" s="16" t="s">
        <v>166</v>
      </c>
      <c r="T50" s="2" t="s">
        <v>170</v>
      </c>
      <c r="U50" s="3">
        <f t="shared" si="3"/>
        <v>88.2</v>
      </c>
      <c r="V50" s="3">
        <f t="shared" si="4"/>
        <v>297</v>
      </c>
      <c r="W50" s="3">
        <f t="shared" si="5"/>
        <v>747</v>
      </c>
    </row>
    <row r="51" spans="1:23" ht="150" customHeight="1">
      <c r="A51" s="2" t="s">
        <v>6</v>
      </c>
      <c r="B51" s="2" t="s">
        <v>7</v>
      </c>
      <c r="C51" s="2" t="s">
        <v>8</v>
      </c>
      <c r="D51" s="2" t="s">
        <v>31</v>
      </c>
      <c r="E51" s="2" t="s">
        <v>10</v>
      </c>
      <c r="F51" s="2" t="s">
        <v>171</v>
      </c>
      <c r="G51" s="11" t="s">
        <v>172</v>
      </c>
      <c r="H51" s="16" t="s">
        <v>13</v>
      </c>
      <c r="I51" s="2" t="s">
        <v>14</v>
      </c>
      <c r="J51" s="2" t="s">
        <v>52</v>
      </c>
      <c r="K51" s="2" t="s">
        <v>22</v>
      </c>
      <c r="L51" s="16">
        <f xml:space="preserve"> SUM(M51:M52)</f>
        <v>9</v>
      </c>
      <c r="M51" s="2">
        <v>3</v>
      </c>
      <c r="N51" s="13" t="s">
        <v>13</v>
      </c>
      <c r="O51" s="15">
        <v>9.8000000000000007</v>
      </c>
      <c r="P51" s="3">
        <v>30</v>
      </c>
      <c r="Q51" s="3">
        <v>76</v>
      </c>
      <c r="R51" s="16" t="s">
        <v>17</v>
      </c>
      <c r="S51" s="16" t="s">
        <v>173</v>
      </c>
      <c r="T51" s="2" t="s">
        <v>174</v>
      </c>
      <c r="U51" s="3">
        <f t="shared" si="3"/>
        <v>29.400000000000002</v>
      </c>
      <c r="V51" s="3">
        <f t="shared" si="4"/>
        <v>90</v>
      </c>
      <c r="W51" s="3">
        <f t="shared" si="5"/>
        <v>228</v>
      </c>
    </row>
    <row r="52" spans="1:23" ht="15.75">
      <c r="A52" s="2" t="s">
        <v>6</v>
      </c>
      <c r="B52" s="2" t="s">
        <v>7</v>
      </c>
      <c r="C52" s="2" t="s">
        <v>8</v>
      </c>
      <c r="D52" s="2" t="s">
        <v>31</v>
      </c>
      <c r="E52" s="2" t="s">
        <v>10</v>
      </c>
      <c r="F52" s="2" t="s">
        <v>171</v>
      </c>
      <c r="G52" s="11" t="s">
        <v>172</v>
      </c>
      <c r="H52" s="16" t="s">
        <v>13</v>
      </c>
      <c r="I52" s="2" t="s">
        <v>14</v>
      </c>
      <c r="J52" s="2" t="s">
        <v>52</v>
      </c>
      <c r="K52" s="2" t="s">
        <v>16</v>
      </c>
      <c r="L52" s="16" t="s">
        <v>13</v>
      </c>
      <c r="M52" s="2">
        <v>6</v>
      </c>
      <c r="N52" s="13" t="s">
        <v>13</v>
      </c>
      <c r="O52" s="15">
        <v>9.8000000000000007</v>
      </c>
      <c r="P52" s="3">
        <v>30</v>
      </c>
      <c r="Q52" s="3">
        <v>76</v>
      </c>
      <c r="R52" s="16" t="s">
        <v>17</v>
      </c>
      <c r="S52" s="16" t="s">
        <v>173</v>
      </c>
      <c r="T52" s="2" t="s">
        <v>175</v>
      </c>
      <c r="U52" s="3">
        <f t="shared" si="3"/>
        <v>58.800000000000004</v>
      </c>
      <c r="V52" s="3">
        <f t="shared" si="4"/>
        <v>180</v>
      </c>
      <c r="W52" s="3">
        <f t="shared" si="5"/>
        <v>456</v>
      </c>
    </row>
    <row r="53" spans="1:23" ht="150" customHeight="1">
      <c r="A53" s="2" t="s">
        <v>6</v>
      </c>
      <c r="B53" s="2" t="s">
        <v>7</v>
      </c>
      <c r="C53" s="2" t="s">
        <v>8</v>
      </c>
      <c r="D53" s="2" t="s">
        <v>31</v>
      </c>
      <c r="E53" s="2" t="s">
        <v>10</v>
      </c>
      <c r="F53" s="2" t="s">
        <v>176</v>
      </c>
      <c r="G53" s="11" t="s">
        <v>177</v>
      </c>
      <c r="H53" s="16" t="s">
        <v>13</v>
      </c>
      <c r="I53" s="2" t="s">
        <v>40</v>
      </c>
      <c r="J53" s="2" t="s">
        <v>52</v>
      </c>
      <c r="K53" s="2" t="s">
        <v>22</v>
      </c>
      <c r="L53" s="16">
        <f xml:space="preserve"> SUM(M53:M54)</f>
        <v>55</v>
      </c>
      <c r="M53" s="2">
        <v>25</v>
      </c>
      <c r="N53" s="13" t="s">
        <v>13</v>
      </c>
      <c r="O53" s="15">
        <v>8.8000000000000007</v>
      </c>
      <c r="P53" s="3">
        <v>33</v>
      </c>
      <c r="Q53" s="3">
        <v>83</v>
      </c>
      <c r="R53" s="16" t="s">
        <v>178</v>
      </c>
      <c r="S53" s="16" t="s">
        <v>173</v>
      </c>
      <c r="T53" s="2" t="s">
        <v>179</v>
      </c>
      <c r="U53" s="3">
        <f t="shared" si="3"/>
        <v>220.00000000000003</v>
      </c>
      <c r="V53" s="3">
        <f t="shared" si="4"/>
        <v>825</v>
      </c>
      <c r="W53" s="3">
        <f t="shared" si="5"/>
        <v>2075</v>
      </c>
    </row>
    <row r="54" spans="1:23" ht="15.75">
      <c r="A54" s="2" t="s">
        <v>6</v>
      </c>
      <c r="B54" s="2" t="s">
        <v>7</v>
      </c>
      <c r="C54" s="2" t="s">
        <v>8</v>
      </c>
      <c r="D54" s="2" t="s">
        <v>31</v>
      </c>
      <c r="E54" s="2" t="s">
        <v>10</v>
      </c>
      <c r="F54" s="2" t="s">
        <v>176</v>
      </c>
      <c r="G54" s="11" t="s">
        <v>177</v>
      </c>
      <c r="H54" s="16" t="s">
        <v>13</v>
      </c>
      <c r="I54" s="2" t="s">
        <v>40</v>
      </c>
      <c r="J54" s="2" t="s">
        <v>52</v>
      </c>
      <c r="K54" s="2" t="s">
        <v>16</v>
      </c>
      <c r="L54" s="16" t="s">
        <v>13</v>
      </c>
      <c r="M54" s="2">
        <v>30</v>
      </c>
      <c r="N54" s="13" t="s">
        <v>13</v>
      </c>
      <c r="O54" s="15">
        <v>8.8000000000000007</v>
      </c>
      <c r="P54" s="3">
        <v>33</v>
      </c>
      <c r="Q54" s="3">
        <v>83</v>
      </c>
      <c r="R54" s="16" t="s">
        <v>178</v>
      </c>
      <c r="S54" s="16" t="s">
        <v>173</v>
      </c>
      <c r="T54" s="2" t="s">
        <v>180</v>
      </c>
      <c r="U54" s="3">
        <f t="shared" si="3"/>
        <v>264</v>
      </c>
      <c r="V54" s="3">
        <f t="shared" si="4"/>
        <v>990</v>
      </c>
      <c r="W54" s="3">
        <f t="shared" si="5"/>
        <v>2490</v>
      </c>
    </row>
    <row r="55" spans="1:23" ht="150" customHeight="1">
      <c r="A55" s="2" t="s">
        <v>6</v>
      </c>
      <c r="B55" s="2" t="s">
        <v>7</v>
      </c>
      <c r="C55" s="2" t="s">
        <v>8</v>
      </c>
      <c r="D55" s="2" t="s">
        <v>31</v>
      </c>
      <c r="E55" s="2" t="s">
        <v>10</v>
      </c>
      <c r="F55" s="2" t="s">
        <v>181</v>
      </c>
      <c r="G55" s="11" t="s">
        <v>182</v>
      </c>
      <c r="H55" s="16" t="s">
        <v>13</v>
      </c>
      <c r="I55" s="2" t="s">
        <v>14</v>
      </c>
      <c r="J55" s="2" t="s">
        <v>41</v>
      </c>
      <c r="K55" s="2" t="s">
        <v>16</v>
      </c>
      <c r="L55" s="16">
        <f xml:space="preserve"> SUM(M55:M56)</f>
        <v>7</v>
      </c>
      <c r="M55" s="2">
        <v>3</v>
      </c>
      <c r="N55" s="13" t="s">
        <v>13</v>
      </c>
      <c r="O55" s="15">
        <v>8.8000000000000007</v>
      </c>
      <c r="P55" s="3">
        <v>30</v>
      </c>
      <c r="Q55" s="3">
        <v>76</v>
      </c>
      <c r="R55" s="16" t="s">
        <v>183</v>
      </c>
      <c r="S55" s="16" t="s">
        <v>184</v>
      </c>
      <c r="T55" s="2" t="s">
        <v>185</v>
      </c>
      <c r="U55" s="3">
        <f t="shared" si="3"/>
        <v>26.400000000000002</v>
      </c>
      <c r="V55" s="3">
        <f t="shared" si="4"/>
        <v>90</v>
      </c>
      <c r="W55" s="3">
        <f t="shared" si="5"/>
        <v>228</v>
      </c>
    </row>
    <row r="56" spans="1:23" ht="15.75">
      <c r="A56" s="2" t="s">
        <v>6</v>
      </c>
      <c r="B56" s="2" t="s">
        <v>7</v>
      </c>
      <c r="C56" s="2" t="s">
        <v>8</v>
      </c>
      <c r="D56" s="2" t="s">
        <v>31</v>
      </c>
      <c r="E56" s="2" t="s">
        <v>10</v>
      </c>
      <c r="F56" s="2" t="s">
        <v>181</v>
      </c>
      <c r="G56" s="11" t="s">
        <v>182</v>
      </c>
      <c r="H56" s="16" t="s">
        <v>13</v>
      </c>
      <c r="I56" s="2" t="s">
        <v>14</v>
      </c>
      <c r="J56" s="2" t="s">
        <v>41</v>
      </c>
      <c r="K56" s="2" t="s">
        <v>22</v>
      </c>
      <c r="L56" s="16" t="s">
        <v>13</v>
      </c>
      <c r="M56" s="2">
        <v>4</v>
      </c>
      <c r="N56" s="13" t="s">
        <v>13</v>
      </c>
      <c r="O56" s="15">
        <v>8.8000000000000007</v>
      </c>
      <c r="P56" s="3">
        <v>30</v>
      </c>
      <c r="Q56" s="3">
        <v>76</v>
      </c>
      <c r="R56" s="16" t="s">
        <v>183</v>
      </c>
      <c r="S56" s="16" t="s">
        <v>184</v>
      </c>
      <c r="T56" s="2" t="s">
        <v>186</v>
      </c>
      <c r="U56" s="3">
        <f t="shared" si="3"/>
        <v>35.200000000000003</v>
      </c>
      <c r="V56" s="3">
        <f t="shared" si="4"/>
        <v>120</v>
      </c>
      <c r="W56" s="3">
        <f t="shared" si="5"/>
        <v>304</v>
      </c>
    </row>
    <row r="57" spans="1:23" ht="150" customHeight="1">
      <c r="A57" s="2" t="s">
        <v>6</v>
      </c>
      <c r="B57" s="2" t="s">
        <v>7</v>
      </c>
      <c r="C57" s="2" t="s">
        <v>8</v>
      </c>
      <c r="D57" s="2" t="s">
        <v>9</v>
      </c>
      <c r="E57" s="2" t="s">
        <v>10</v>
      </c>
      <c r="F57" s="2" t="s">
        <v>187</v>
      </c>
      <c r="G57" s="11" t="s">
        <v>188</v>
      </c>
      <c r="H57" s="16" t="s">
        <v>13</v>
      </c>
      <c r="I57" s="2" t="s">
        <v>14</v>
      </c>
      <c r="J57" s="2" t="s">
        <v>52</v>
      </c>
      <c r="K57" s="2" t="s">
        <v>16</v>
      </c>
      <c r="L57" s="16">
        <f xml:space="preserve"> SUM(M57:M58)</f>
        <v>16</v>
      </c>
      <c r="M57" s="2">
        <v>8</v>
      </c>
      <c r="N57" s="13" t="s">
        <v>13</v>
      </c>
      <c r="O57" s="15">
        <v>9.8000000000000007</v>
      </c>
      <c r="P57" s="3">
        <v>36</v>
      </c>
      <c r="Q57" s="3">
        <v>91</v>
      </c>
      <c r="R57" s="16" t="s">
        <v>189</v>
      </c>
      <c r="S57" s="16" t="s">
        <v>190</v>
      </c>
      <c r="T57" s="2" t="s">
        <v>191</v>
      </c>
      <c r="U57" s="3">
        <f t="shared" si="3"/>
        <v>78.400000000000006</v>
      </c>
      <c r="V57" s="3">
        <f t="shared" si="4"/>
        <v>288</v>
      </c>
      <c r="W57" s="3">
        <f t="shared" si="5"/>
        <v>728</v>
      </c>
    </row>
    <row r="58" spans="1:23" ht="15.75">
      <c r="A58" s="2" t="s">
        <v>6</v>
      </c>
      <c r="B58" s="2" t="s">
        <v>7</v>
      </c>
      <c r="C58" s="2" t="s">
        <v>8</v>
      </c>
      <c r="D58" s="2" t="s">
        <v>9</v>
      </c>
      <c r="E58" s="2" t="s">
        <v>10</v>
      </c>
      <c r="F58" s="2" t="s">
        <v>187</v>
      </c>
      <c r="G58" s="11" t="s">
        <v>188</v>
      </c>
      <c r="H58" s="16" t="s">
        <v>13</v>
      </c>
      <c r="I58" s="2" t="s">
        <v>14</v>
      </c>
      <c r="J58" s="2" t="s">
        <v>52</v>
      </c>
      <c r="K58" s="2" t="s">
        <v>22</v>
      </c>
      <c r="L58" s="16" t="s">
        <v>13</v>
      </c>
      <c r="M58" s="2">
        <v>8</v>
      </c>
      <c r="N58" s="13" t="s">
        <v>13</v>
      </c>
      <c r="O58" s="15">
        <v>9.8000000000000007</v>
      </c>
      <c r="P58" s="3">
        <v>36</v>
      </c>
      <c r="Q58" s="3">
        <v>91</v>
      </c>
      <c r="R58" s="16" t="s">
        <v>189</v>
      </c>
      <c r="S58" s="16" t="s">
        <v>190</v>
      </c>
      <c r="T58" s="2" t="s">
        <v>192</v>
      </c>
      <c r="U58" s="3">
        <f t="shared" si="3"/>
        <v>78.400000000000006</v>
      </c>
      <c r="V58" s="3">
        <f t="shared" si="4"/>
        <v>288</v>
      </c>
      <c r="W58" s="3">
        <f t="shared" si="5"/>
        <v>728</v>
      </c>
    </row>
    <row r="59" spans="1:23" ht="150" customHeight="1">
      <c r="A59" s="2" t="s">
        <v>6</v>
      </c>
      <c r="B59" s="2" t="s">
        <v>7</v>
      </c>
      <c r="C59" s="2" t="s">
        <v>8</v>
      </c>
      <c r="D59" s="2" t="s">
        <v>31</v>
      </c>
      <c r="E59" s="2" t="s">
        <v>10</v>
      </c>
      <c r="F59" s="2" t="s">
        <v>181</v>
      </c>
      <c r="G59" s="11" t="s">
        <v>193</v>
      </c>
      <c r="H59" s="16" t="s">
        <v>13</v>
      </c>
      <c r="I59" s="2" t="s">
        <v>14</v>
      </c>
      <c r="J59" s="2" t="s">
        <v>41</v>
      </c>
      <c r="K59" s="2" t="s">
        <v>16</v>
      </c>
      <c r="L59" s="16">
        <f xml:space="preserve"> SUM(M59)</f>
        <v>1</v>
      </c>
      <c r="M59" s="2">
        <v>1</v>
      </c>
      <c r="N59" s="13" t="s">
        <v>13</v>
      </c>
      <c r="O59" s="15">
        <v>7.8</v>
      </c>
      <c r="P59" s="3">
        <v>30</v>
      </c>
      <c r="Q59" s="3">
        <v>76</v>
      </c>
      <c r="R59" s="16" t="s">
        <v>183</v>
      </c>
      <c r="S59" s="16" t="s">
        <v>194</v>
      </c>
      <c r="T59" s="2" t="s">
        <v>195</v>
      </c>
      <c r="U59" s="3">
        <f t="shared" si="3"/>
        <v>7.8</v>
      </c>
      <c r="V59" s="3">
        <f t="shared" si="4"/>
        <v>30</v>
      </c>
      <c r="W59" s="3">
        <f t="shared" si="5"/>
        <v>76</v>
      </c>
    </row>
    <row r="60" spans="1:23" ht="150" customHeight="1">
      <c r="A60" s="2" t="s">
        <v>6</v>
      </c>
      <c r="B60" s="2" t="s">
        <v>7</v>
      </c>
      <c r="C60" s="2" t="s">
        <v>8</v>
      </c>
      <c r="D60" s="2" t="s">
        <v>31</v>
      </c>
      <c r="E60" s="2" t="s">
        <v>10</v>
      </c>
      <c r="F60" s="2" t="s">
        <v>196</v>
      </c>
      <c r="G60" s="11" t="s">
        <v>197</v>
      </c>
      <c r="H60" s="16" t="s">
        <v>13</v>
      </c>
      <c r="I60" s="2" t="s">
        <v>14</v>
      </c>
      <c r="J60" s="2" t="s">
        <v>41</v>
      </c>
      <c r="K60" s="2" t="s">
        <v>16</v>
      </c>
      <c r="L60" s="16">
        <f xml:space="preserve"> SUM(M60:M61)</f>
        <v>64</v>
      </c>
      <c r="M60" s="2">
        <v>32</v>
      </c>
      <c r="N60" s="13" t="s">
        <v>13</v>
      </c>
      <c r="O60" s="15">
        <v>11.8</v>
      </c>
      <c r="P60" s="3">
        <v>42</v>
      </c>
      <c r="Q60" s="3">
        <v>107</v>
      </c>
      <c r="R60" s="16" t="s">
        <v>17</v>
      </c>
      <c r="S60" s="16" t="s">
        <v>198</v>
      </c>
      <c r="T60" s="2" t="s">
        <v>199</v>
      </c>
      <c r="U60" s="3">
        <f t="shared" si="3"/>
        <v>377.6</v>
      </c>
      <c r="V60" s="3">
        <f t="shared" si="4"/>
        <v>1344</v>
      </c>
      <c r="W60" s="3">
        <f t="shared" si="5"/>
        <v>3424</v>
      </c>
    </row>
    <row r="61" spans="1:23" ht="15.75">
      <c r="A61" s="2" t="s">
        <v>6</v>
      </c>
      <c r="B61" s="2" t="s">
        <v>7</v>
      </c>
      <c r="C61" s="2" t="s">
        <v>8</v>
      </c>
      <c r="D61" s="2" t="s">
        <v>31</v>
      </c>
      <c r="E61" s="2" t="s">
        <v>10</v>
      </c>
      <c r="F61" s="2" t="s">
        <v>196</v>
      </c>
      <c r="G61" s="11" t="s">
        <v>197</v>
      </c>
      <c r="H61" s="16" t="s">
        <v>13</v>
      </c>
      <c r="I61" s="2" t="s">
        <v>14</v>
      </c>
      <c r="J61" s="2" t="s">
        <v>41</v>
      </c>
      <c r="K61" s="2" t="s">
        <v>22</v>
      </c>
      <c r="L61" s="16" t="s">
        <v>13</v>
      </c>
      <c r="M61" s="2">
        <v>32</v>
      </c>
      <c r="N61" s="13" t="s">
        <v>13</v>
      </c>
      <c r="O61" s="15">
        <v>11.8</v>
      </c>
      <c r="P61" s="3">
        <v>42</v>
      </c>
      <c r="Q61" s="3">
        <v>107</v>
      </c>
      <c r="R61" s="16" t="s">
        <v>17</v>
      </c>
      <c r="S61" s="16" t="s">
        <v>198</v>
      </c>
      <c r="T61" s="2" t="s">
        <v>200</v>
      </c>
      <c r="U61" s="3">
        <f t="shared" si="3"/>
        <v>377.6</v>
      </c>
      <c r="V61" s="3">
        <f t="shared" si="4"/>
        <v>1344</v>
      </c>
      <c r="W61" s="3">
        <f t="shared" si="5"/>
        <v>3424</v>
      </c>
    </row>
    <row r="62" spans="1:23" ht="150" customHeight="1">
      <c r="A62" s="2" t="s">
        <v>6</v>
      </c>
      <c r="B62" s="2" t="s">
        <v>7</v>
      </c>
      <c r="C62" s="2" t="s">
        <v>8</v>
      </c>
      <c r="D62" s="2" t="s">
        <v>31</v>
      </c>
      <c r="E62" s="2" t="s">
        <v>10</v>
      </c>
      <c r="F62" s="2" t="s">
        <v>201</v>
      </c>
      <c r="G62" s="11" t="s">
        <v>202</v>
      </c>
      <c r="H62" s="16" t="s">
        <v>13</v>
      </c>
      <c r="I62" s="2" t="s">
        <v>40</v>
      </c>
      <c r="J62" s="2" t="s">
        <v>203</v>
      </c>
      <c r="K62" s="2" t="s">
        <v>59</v>
      </c>
      <c r="L62" s="16">
        <f xml:space="preserve"> SUM(M62)</f>
        <v>11</v>
      </c>
      <c r="M62" s="2">
        <v>11</v>
      </c>
      <c r="N62" s="13" t="s">
        <v>13</v>
      </c>
      <c r="O62" s="15">
        <v>14.8</v>
      </c>
      <c r="P62" s="3">
        <v>46</v>
      </c>
      <c r="Q62" s="3">
        <v>117</v>
      </c>
      <c r="R62" s="16" t="s">
        <v>204</v>
      </c>
      <c r="S62" s="16" t="s">
        <v>205</v>
      </c>
      <c r="T62" s="2" t="s">
        <v>206</v>
      </c>
      <c r="U62" s="3">
        <f t="shared" si="3"/>
        <v>162.80000000000001</v>
      </c>
      <c r="V62" s="3">
        <f t="shared" si="4"/>
        <v>506</v>
      </c>
      <c r="W62" s="3">
        <f t="shared" si="5"/>
        <v>1287</v>
      </c>
    </row>
    <row r="63" spans="1:23" ht="150" customHeight="1">
      <c r="A63" s="2" t="s">
        <v>6</v>
      </c>
      <c r="B63" s="2" t="s">
        <v>7</v>
      </c>
      <c r="C63" s="2" t="s">
        <v>8</v>
      </c>
      <c r="D63" s="2" t="s">
        <v>31</v>
      </c>
      <c r="E63" s="2" t="s">
        <v>10</v>
      </c>
      <c r="F63" s="2" t="s">
        <v>207</v>
      </c>
      <c r="G63" s="11" t="s">
        <v>208</v>
      </c>
      <c r="H63" s="16" t="s">
        <v>13</v>
      </c>
      <c r="I63" s="2" t="s">
        <v>14</v>
      </c>
      <c r="J63" s="2" t="s">
        <v>52</v>
      </c>
      <c r="K63" s="2" t="s">
        <v>16</v>
      </c>
      <c r="L63" s="16">
        <f xml:space="preserve"> SUM(M63:M64)</f>
        <v>23</v>
      </c>
      <c r="M63" s="2">
        <v>8</v>
      </c>
      <c r="N63" s="13" t="s">
        <v>13</v>
      </c>
      <c r="O63" s="15">
        <v>14.8</v>
      </c>
      <c r="P63" s="3">
        <v>46</v>
      </c>
      <c r="Q63" s="3">
        <v>117</v>
      </c>
      <c r="R63" s="16" t="s">
        <v>17</v>
      </c>
      <c r="S63" s="16" t="s">
        <v>209</v>
      </c>
      <c r="T63" s="2" t="s">
        <v>210</v>
      </c>
      <c r="U63" s="3">
        <f t="shared" si="3"/>
        <v>118.4</v>
      </c>
      <c r="V63" s="3">
        <f t="shared" si="4"/>
        <v>368</v>
      </c>
      <c r="W63" s="3">
        <f t="shared" si="5"/>
        <v>936</v>
      </c>
    </row>
    <row r="64" spans="1:23" ht="15.75">
      <c r="A64" s="2" t="s">
        <v>6</v>
      </c>
      <c r="B64" s="2" t="s">
        <v>7</v>
      </c>
      <c r="C64" s="2" t="s">
        <v>8</v>
      </c>
      <c r="D64" s="2" t="s">
        <v>31</v>
      </c>
      <c r="E64" s="2" t="s">
        <v>10</v>
      </c>
      <c r="F64" s="2" t="s">
        <v>207</v>
      </c>
      <c r="G64" s="11" t="s">
        <v>208</v>
      </c>
      <c r="H64" s="16" t="s">
        <v>13</v>
      </c>
      <c r="I64" s="2" t="s">
        <v>14</v>
      </c>
      <c r="J64" s="2" t="s">
        <v>52</v>
      </c>
      <c r="K64" s="2" t="s">
        <v>22</v>
      </c>
      <c r="L64" s="16" t="s">
        <v>13</v>
      </c>
      <c r="M64" s="2">
        <v>15</v>
      </c>
      <c r="N64" s="13" t="s">
        <v>13</v>
      </c>
      <c r="O64" s="15">
        <v>14.8</v>
      </c>
      <c r="P64" s="3">
        <v>46</v>
      </c>
      <c r="Q64" s="3">
        <v>117</v>
      </c>
      <c r="R64" s="16" t="s">
        <v>17</v>
      </c>
      <c r="S64" s="16" t="s">
        <v>209</v>
      </c>
      <c r="T64" s="2" t="s">
        <v>211</v>
      </c>
      <c r="U64" s="3">
        <f t="shared" si="3"/>
        <v>222</v>
      </c>
      <c r="V64" s="3">
        <f t="shared" si="4"/>
        <v>690</v>
      </c>
      <c r="W64" s="3">
        <f t="shared" si="5"/>
        <v>1755</v>
      </c>
    </row>
    <row r="65" spans="1:23" ht="150" customHeight="1">
      <c r="A65" s="2" t="s">
        <v>6</v>
      </c>
      <c r="B65" s="2" t="s">
        <v>7</v>
      </c>
      <c r="C65" s="2" t="s">
        <v>8</v>
      </c>
      <c r="D65" s="2" t="s">
        <v>9</v>
      </c>
      <c r="E65" s="2" t="s">
        <v>10</v>
      </c>
      <c r="F65" s="2" t="s">
        <v>212</v>
      </c>
      <c r="G65" s="11" t="s">
        <v>213</v>
      </c>
      <c r="H65" s="16" t="s">
        <v>13</v>
      </c>
      <c r="I65" s="2" t="s">
        <v>40</v>
      </c>
      <c r="J65" s="2" t="s">
        <v>41</v>
      </c>
      <c r="K65" s="2" t="s">
        <v>16</v>
      </c>
      <c r="L65" s="16">
        <f xml:space="preserve"> SUM(M65:M67)</f>
        <v>25</v>
      </c>
      <c r="M65" s="2">
        <v>7</v>
      </c>
      <c r="N65" s="13" t="s">
        <v>13</v>
      </c>
      <c r="O65" s="15">
        <v>14.8</v>
      </c>
      <c r="P65" s="3">
        <v>46</v>
      </c>
      <c r="Q65" s="3">
        <v>117</v>
      </c>
      <c r="R65" s="16" t="s">
        <v>214</v>
      </c>
      <c r="S65" s="16" t="s">
        <v>215</v>
      </c>
      <c r="T65" s="2" t="s">
        <v>216</v>
      </c>
      <c r="U65" s="3">
        <f t="shared" si="3"/>
        <v>103.60000000000001</v>
      </c>
      <c r="V65" s="3">
        <f t="shared" si="4"/>
        <v>322</v>
      </c>
      <c r="W65" s="3">
        <f t="shared" si="5"/>
        <v>819</v>
      </c>
    </row>
    <row r="66" spans="1:23" ht="15.75">
      <c r="A66" s="2" t="s">
        <v>6</v>
      </c>
      <c r="B66" s="2" t="s">
        <v>7</v>
      </c>
      <c r="C66" s="2" t="s">
        <v>8</v>
      </c>
      <c r="D66" s="2" t="s">
        <v>9</v>
      </c>
      <c r="E66" s="2" t="s">
        <v>10</v>
      </c>
      <c r="F66" s="2" t="s">
        <v>212</v>
      </c>
      <c r="G66" s="11" t="s">
        <v>213</v>
      </c>
      <c r="H66" s="16" t="s">
        <v>13</v>
      </c>
      <c r="I66" s="2" t="s">
        <v>40</v>
      </c>
      <c r="J66" s="2" t="s">
        <v>41</v>
      </c>
      <c r="K66" s="2" t="s">
        <v>217</v>
      </c>
      <c r="L66" s="16" t="s">
        <v>13</v>
      </c>
      <c r="M66" s="2">
        <v>7</v>
      </c>
      <c r="N66" s="13" t="s">
        <v>13</v>
      </c>
      <c r="O66" s="15">
        <v>14.8</v>
      </c>
      <c r="P66" s="3">
        <v>46</v>
      </c>
      <c r="Q66" s="3">
        <v>117</v>
      </c>
      <c r="R66" s="16" t="s">
        <v>214</v>
      </c>
      <c r="S66" s="16" t="s">
        <v>215</v>
      </c>
      <c r="T66" s="2" t="s">
        <v>218</v>
      </c>
      <c r="U66" s="3">
        <f t="shared" si="3"/>
        <v>103.60000000000001</v>
      </c>
      <c r="V66" s="3">
        <f t="shared" si="4"/>
        <v>322</v>
      </c>
      <c r="W66" s="3">
        <f t="shared" si="5"/>
        <v>819</v>
      </c>
    </row>
    <row r="67" spans="1:23" ht="15.75">
      <c r="A67" s="2" t="s">
        <v>6</v>
      </c>
      <c r="B67" s="2" t="s">
        <v>7</v>
      </c>
      <c r="C67" s="2" t="s">
        <v>8</v>
      </c>
      <c r="D67" s="2" t="s">
        <v>9</v>
      </c>
      <c r="E67" s="2" t="s">
        <v>10</v>
      </c>
      <c r="F67" s="2" t="s">
        <v>212</v>
      </c>
      <c r="G67" s="11" t="s">
        <v>213</v>
      </c>
      <c r="H67" s="16" t="s">
        <v>13</v>
      </c>
      <c r="I67" s="2" t="s">
        <v>40</v>
      </c>
      <c r="J67" s="2" t="s">
        <v>41</v>
      </c>
      <c r="K67" s="2" t="s">
        <v>22</v>
      </c>
      <c r="L67" s="16" t="s">
        <v>13</v>
      </c>
      <c r="M67" s="2">
        <v>11</v>
      </c>
      <c r="N67" s="13" t="s">
        <v>13</v>
      </c>
      <c r="O67" s="15">
        <v>14.8</v>
      </c>
      <c r="P67" s="3">
        <v>46</v>
      </c>
      <c r="Q67" s="3">
        <v>117</v>
      </c>
      <c r="R67" s="16" t="s">
        <v>214</v>
      </c>
      <c r="S67" s="16" t="s">
        <v>215</v>
      </c>
      <c r="T67" s="2" t="s">
        <v>219</v>
      </c>
      <c r="U67" s="3">
        <f t="shared" si="3"/>
        <v>162.80000000000001</v>
      </c>
      <c r="V67" s="3">
        <f t="shared" si="4"/>
        <v>506</v>
      </c>
      <c r="W67" s="3">
        <f t="shared" si="5"/>
        <v>1287</v>
      </c>
    </row>
    <row r="68" spans="1:23" ht="150" customHeight="1">
      <c r="A68" s="2" t="s">
        <v>6</v>
      </c>
      <c r="B68" s="2" t="s">
        <v>7</v>
      </c>
      <c r="C68" s="2" t="s">
        <v>8</v>
      </c>
      <c r="D68" s="2" t="s">
        <v>31</v>
      </c>
      <c r="E68" s="2" t="s">
        <v>10</v>
      </c>
      <c r="F68" s="2" t="s">
        <v>220</v>
      </c>
      <c r="G68" s="11" t="s">
        <v>221</v>
      </c>
      <c r="H68" s="16" t="s">
        <v>13</v>
      </c>
      <c r="I68" s="2" t="s">
        <v>40</v>
      </c>
      <c r="J68" s="2" t="s">
        <v>41</v>
      </c>
      <c r="K68" s="2" t="s">
        <v>16</v>
      </c>
      <c r="L68" s="16">
        <f xml:space="preserve"> SUM(M68)</f>
        <v>15</v>
      </c>
      <c r="M68" s="2">
        <v>15</v>
      </c>
      <c r="N68" s="13" t="s">
        <v>13</v>
      </c>
      <c r="O68" s="15">
        <v>11.8</v>
      </c>
      <c r="P68" s="3">
        <v>42</v>
      </c>
      <c r="Q68" s="3">
        <v>107</v>
      </c>
      <c r="R68" s="16" t="s">
        <v>17</v>
      </c>
      <c r="S68" s="16" t="s">
        <v>222</v>
      </c>
      <c r="T68" s="2" t="s">
        <v>223</v>
      </c>
      <c r="U68" s="3">
        <f t="shared" si="3"/>
        <v>177</v>
      </c>
      <c r="V68" s="3">
        <f t="shared" si="4"/>
        <v>630</v>
      </c>
      <c r="W68" s="3">
        <f t="shared" si="5"/>
        <v>1605</v>
      </c>
    </row>
    <row r="69" spans="1:23" ht="150" customHeight="1">
      <c r="A69" s="2" t="s">
        <v>6</v>
      </c>
      <c r="B69" s="2" t="s">
        <v>7</v>
      </c>
      <c r="C69" s="2" t="s">
        <v>8</v>
      </c>
      <c r="D69" s="2" t="s">
        <v>9</v>
      </c>
      <c r="E69" s="2" t="s">
        <v>10</v>
      </c>
      <c r="F69" s="2" t="s">
        <v>224</v>
      </c>
      <c r="G69" s="11" t="s">
        <v>225</v>
      </c>
      <c r="H69" s="16" t="s">
        <v>13</v>
      </c>
      <c r="I69" s="2" t="s">
        <v>14</v>
      </c>
      <c r="J69" s="2" t="s">
        <v>226</v>
      </c>
      <c r="K69" s="2" t="s">
        <v>22</v>
      </c>
      <c r="L69" s="16">
        <f xml:space="preserve"> SUM(M69:M70)</f>
        <v>22</v>
      </c>
      <c r="M69" s="2">
        <v>10</v>
      </c>
      <c r="N69" s="13" t="s">
        <v>13</v>
      </c>
      <c r="O69" s="15">
        <v>18.8</v>
      </c>
      <c r="P69" s="3">
        <v>60</v>
      </c>
      <c r="Q69" s="3">
        <v>152</v>
      </c>
      <c r="R69" s="16" t="s">
        <v>17</v>
      </c>
      <c r="S69" s="16" t="s">
        <v>227</v>
      </c>
      <c r="T69" s="2" t="s">
        <v>228</v>
      </c>
      <c r="U69" s="3">
        <f t="shared" si="3"/>
        <v>188</v>
      </c>
      <c r="V69" s="3">
        <f t="shared" si="4"/>
        <v>600</v>
      </c>
      <c r="W69" s="3">
        <f t="shared" si="5"/>
        <v>1520</v>
      </c>
    </row>
    <row r="70" spans="1:23" ht="15.75">
      <c r="A70" s="2" t="s">
        <v>6</v>
      </c>
      <c r="B70" s="2" t="s">
        <v>7</v>
      </c>
      <c r="C70" s="2" t="s">
        <v>8</v>
      </c>
      <c r="D70" s="2" t="s">
        <v>9</v>
      </c>
      <c r="E70" s="2" t="s">
        <v>10</v>
      </c>
      <c r="F70" s="2" t="s">
        <v>224</v>
      </c>
      <c r="G70" s="11" t="s">
        <v>225</v>
      </c>
      <c r="H70" s="16" t="s">
        <v>13</v>
      </c>
      <c r="I70" s="2" t="s">
        <v>14</v>
      </c>
      <c r="J70" s="2" t="s">
        <v>226</v>
      </c>
      <c r="K70" s="2" t="s">
        <v>16</v>
      </c>
      <c r="L70" s="16" t="s">
        <v>13</v>
      </c>
      <c r="M70" s="2">
        <v>12</v>
      </c>
      <c r="N70" s="13" t="s">
        <v>13</v>
      </c>
      <c r="O70" s="15">
        <v>18.8</v>
      </c>
      <c r="P70" s="3">
        <v>60</v>
      </c>
      <c r="Q70" s="3">
        <v>152</v>
      </c>
      <c r="R70" s="16" t="s">
        <v>17</v>
      </c>
      <c r="S70" s="16" t="s">
        <v>227</v>
      </c>
      <c r="T70" s="2" t="s">
        <v>229</v>
      </c>
      <c r="U70" s="3">
        <f t="shared" ref="U70:U79" si="7" xml:space="preserve"> O70*M70</f>
        <v>225.60000000000002</v>
      </c>
      <c r="V70" s="3">
        <f t="shared" ref="V70:V79" si="8" xml:space="preserve"> P70*M70</f>
        <v>720</v>
      </c>
      <c r="W70" s="3">
        <f t="shared" ref="W70:W79" si="9" xml:space="preserve"> Q70*M70</f>
        <v>1824</v>
      </c>
    </row>
    <row r="71" spans="1:23" ht="150" customHeight="1">
      <c r="A71" s="2" t="s">
        <v>6</v>
      </c>
      <c r="B71" s="2" t="s">
        <v>7</v>
      </c>
      <c r="C71" s="2" t="s">
        <v>8</v>
      </c>
      <c r="D71" s="2" t="s">
        <v>31</v>
      </c>
      <c r="E71" s="2" t="s">
        <v>10</v>
      </c>
      <c r="F71" s="2" t="s">
        <v>230</v>
      </c>
      <c r="G71" s="11" t="s">
        <v>231</v>
      </c>
      <c r="H71" s="16" t="s">
        <v>13</v>
      </c>
      <c r="I71" s="2" t="s">
        <v>40</v>
      </c>
      <c r="J71" s="2" t="s">
        <v>41</v>
      </c>
      <c r="K71" s="2" t="s">
        <v>22</v>
      </c>
      <c r="L71" s="16">
        <f xml:space="preserve"> SUM(M71:M72)</f>
        <v>51</v>
      </c>
      <c r="M71" s="2">
        <v>15</v>
      </c>
      <c r="N71" s="13" t="s">
        <v>13</v>
      </c>
      <c r="O71" s="15">
        <v>9.8000000000000007</v>
      </c>
      <c r="P71" s="3">
        <v>36</v>
      </c>
      <c r="Q71" s="3">
        <v>89</v>
      </c>
      <c r="R71" s="16" t="s">
        <v>232</v>
      </c>
      <c r="S71" s="16" t="s">
        <v>222</v>
      </c>
      <c r="T71" s="2" t="s">
        <v>233</v>
      </c>
      <c r="U71" s="3">
        <f t="shared" si="7"/>
        <v>147</v>
      </c>
      <c r="V71" s="3">
        <f t="shared" si="8"/>
        <v>540</v>
      </c>
      <c r="W71" s="3">
        <f t="shared" si="9"/>
        <v>1335</v>
      </c>
    </row>
    <row r="72" spans="1:23" ht="15.75">
      <c r="A72" s="2" t="s">
        <v>6</v>
      </c>
      <c r="B72" s="2" t="s">
        <v>7</v>
      </c>
      <c r="C72" s="2" t="s">
        <v>8</v>
      </c>
      <c r="D72" s="2" t="s">
        <v>31</v>
      </c>
      <c r="E72" s="2" t="s">
        <v>10</v>
      </c>
      <c r="F72" s="2" t="s">
        <v>230</v>
      </c>
      <c r="G72" s="11" t="s">
        <v>231</v>
      </c>
      <c r="H72" s="16" t="s">
        <v>13</v>
      </c>
      <c r="I72" s="2" t="s">
        <v>40</v>
      </c>
      <c r="J72" s="2" t="s">
        <v>41</v>
      </c>
      <c r="K72" s="2" t="s">
        <v>16</v>
      </c>
      <c r="L72" s="16" t="s">
        <v>13</v>
      </c>
      <c r="M72" s="2">
        <v>36</v>
      </c>
      <c r="N72" s="13" t="s">
        <v>13</v>
      </c>
      <c r="O72" s="15">
        <v>9.8000000000000007</v>
      </c>
      <c r="P72" s="3">
        <v>36</v>
      </c>
      <c r="Q72" s="3">
        <v>89</v>
      </c>
      <c r="R72" s="16" t="s">
        <v>232</v>
      </c>
      <c r="S72" s="16" t="s">
        <v>222</v>
      </c>
      <c r="T72" s="2" t="s">
        <v>234</v>
      </c>
      <c r="U72" s="3">
        <f t="shared" si="7"/>
        <v>352.8</v>
      </c>
      <c r="V72" s="3">
        <f t="shared" si="8"/>
        <v>1296</v>
      </c>
      <c r="W72" s="3">
        <f t="shared" si="9"/>
        <v>3204</v>
      </c>
    </row>
    <row r="73" spans="1:23" ht="150" customHeight="1">
      <c r="A73" s="2" t="s">
        <v>6</v>
      </c>
      <c r="B73" s="2" t="s">
        <v>7</v>
      </c>
      <c r="C73" s="2" t="s">
        <v>8</v>
      </c>
      <c r="D73" s="2" t="s">
        <v>31</v>
      </c>
      <c r="E73" s="2" t="s">
        <v>10</v>
      </c>
      <c r="F73" s="2" t="s">
        <v>235</v>
      </c>
      <c r="G73" s="11" t="s">
        <v>236</v>
      </c>
      <c r="H73" s="16" t="s">
        <v>13</v>
      </c>
      <c r="I73" s="2" t="s">
        <v>14</v>
      </c>
      <c r="J73" s="2" t="s">
        <v>226</v>
      </c>
      <c r="K73" s="2" t="s">
        <v>22</v>
      </c>
      <c r="L73" s="16">
        <f xml:space="preserve"> SUM(M73:M74)</f>
        <v>10</v>
      </c>
      <c r="M73" s="2">
        <v>4</v>
      </c>
      <c r="N73" s="13" t="s">
        <v>13</v>
      </c>
      <c r="O73" s="15">
        <v>15.8</v>
      </c>
      <c r="P73" s="3">
        <v>42</v>
      </c>
      <c r="Q73" s="3">
        <v>107</v>
      </c>
      <c r="R73" s="16" t="s">
        <v>17</v>
      </c>
      <c r="S73" s="16" t="s">
        <v>237</v>
      </c>
      <c r="T73" s="2" t="s">
        <v>238</v>
      </c>
      <c r="U73" s="3">
        <f t="shared" si="7"/>
        <v>63.2</v>
      </c>
      <c r="V73" s="3">
        <f t="shared" si="8"/>
        <v>168</v>
      </c>
      <c r="W73" s="3">
        <f t="shared" si="9"/>
        <v>428</v>
      </c>
    </row>
    <row r="74" spans="1:23" ht="15.75">
      <c r="A74" s="2" t="s">
        <v>6</v>
      </c>
      <c r="B74" s="2" t="s">
        <v>7</v>
      </c>
      <c r="C74" s="2" t="s">
        <v>8</v>
      </c>
      <c r="D74" s="2" t="s">
        <v>31</v>
      </c>
      <c r="E74" s="2" t="s">
        <v>10</v>
      </c>
      <c r="F74" s="2" t="s">
        <v>235</v>
      </c>
      <c r="G74" s="11" t="s">
        <v>236</v>
      </c>
      <c r="H74" s="16" t="s">
        <v>13</v>
      </c>
      <c r="I74" s="2" t="s">
        <v>14</v>
      </c>
      <c r="J74" s="2" t="s">
        <v>226</v>
      </c>
      <c r="K74" s="2" t="s">
        <v>16</v>
      </c>
      <c r="L74" s="16" t="s">
        <v>13</v>
      </c>
      <c r="M74" s="2">
        <v>6</v>
      </c>
      <c r="N74" s="13" t="s">
        <v>13</v>
      </c>
      <c r="O74" s="15">
        <v>15.8</v>
      </c>
      <c r="P74" s="3">
        <v>42</v>
      </c>
      <c r="Q74" s="3">
        <v>107</v>
      </c>
      <c r="R74" s="16" t="s">
        <v>17</v>
      </c>
      <c r="S74" s="16" t="s">
        <v>237</v>
      </c>
      <c r="T74" s="2" t="s">
        <v>239</v>
      </c>
      <c r="U74" s="3">
        <f t="shared" si="7"/>
        <v>94.800000000000011</v>
      </c>
      <c r="V74" s="3">
        <f t="shared" si="8"/>
        <v>252</v>
      </c>
      <c r="W74" s="3">
        <f t="shared" si="9"/>
        <v>642</v>
      </c>
    </row>
    <row r="75" spans="1:23" ht="150" customHeight="1">
      <c r="A75" s="2" t="s">
        <v>6</v>
      </c>
      <c r="B75" s="2" t="s">
        <v>7</v>
      </c>
      <c r="C75" s="2" t="s">
        <v>8</v>
      </c>
      <c r="D75" s="2" t="s">
        <v>31</v>
      </c>
      <c r="E75" s="2" t="s">
        <v>10</v>
      </c>
      <c r="F75" s="2" t="s">
        <v>240</v>
      </c>
      <c r="G75" s="11" t="s">
        <v>241</v>
      </c>
      <c r="H75" s="16" t="s">
        <v>13</v>
      </c>
      <c r="I75" s="2" t="s">
        <v>14</v>
      </c>
      <c r="J75" s="2" t="s">
        <v>52</v>
      </c>
      <c r="K75" s="2" t="s">
        <v>59</v>
      </c>
      <c r="L75" s="16">
        <f xml:space="preserve"> SUM(M75)</f>
        <v>30</v>
      </c>
      <c r="M75" s="2">
        <v>30</v>
      </c>
      <c r="N75" s="13" t="s">
        <v>13</v>
      </c>
      <c r="O75" s="15">
        <v>18.8</v>
      </c>
      <c r="P75" s="3">
        <v>60</v>
      </c>
      <c r="Q75" s="3">
        <v>150</v>
      </c>
      <c r="R75" s="16" t="s">
        <v>17</v>
      </c>
      <c r="S75" s="16" t="s">
        <v>242</v>
      </c>
      <c r="T75" s="2" t="s">
        <v>243</v>
      </c>
      <c r="U75" s="3">
        <f t="shared" si="7"/>
        <v>564</v>
      </c>
      <c r="V75" s="3">
        <f t="shared" si="8"/>
        <v>1800</v>
      </c>
      <c r="W75" s="3">
        <f t="shared" si="9"/>
        <v>4500</v>
      </c>
    </row>
    <row r="76" spans="1:23" ht="150" customHeight="1">
      <c r="A76" s="2" t="s">
        <v>6</v>
      </c>
      <c r="B76" s="2" t="s">
        <v>7</v>
      </c>
      <c r="C76" s="2" t="s">
        <v>8</v>
      </c>
      <c r="D76" s="2" t="s">
        <v>31</v>
      </c>
      <c r="E76" s="2" t="s">
        <v>10</v>
      </c>
      <c r="F76" s="2" t="s">
        <v>244</v>
      </c>
      <c r="G76" s="11" t="s">
        <v>245</v>
      </c>
      <c r="H76" s="16" t="s">
        <v>13</v>
      </c>
      <c r="I76" s="2" t="s">
        <v>14</v>
      </c>
      <c r="J76" s="2" t="s">
        <v>160</v>
      </c>
      <c r="K76" s="2" t="s">
        <v>22</v>
      </c>
      <c r="L76" s="16">
        <f xml:space="preserve"> SUM(M76:M77)</f>
        <v>45</v>
      </c>
      <c r="M76" s="2">
        <v>20</v>
      </c>
      <c r="N76" s="13" t="s">
        <v>13</v>
      </c>
      <c r="O76" s="15">
        <v>9.8000000000000007</v>
      </c>
      <c r="P76" s="3">
        <v>33</v>
      </c>
      <c r="Q76" s="3">
        <v>83</v>
      </c>
      <c r="R76" s="16" t="s">
        <v>246</v>
      </c>
      <c r="S76" s="16" t="s">
        <v>247</v>
      </c>
      <c r="T76" s="2" t="s">
        <v>248</v>
      </c>
      <c r="U76" s="3">
        <f t="shared" si="7"/>
        <v>196</v>
      </c>
      <c r="V76" s="3">
        <f t="shared" si="8"/>
        <v>660</v>
      </c>
      <c r="W76" s="3">
        <f t="shared" si="9"/>
        <v>1660</v>
      </c>
    </row>
    <row r="77" spans="1:23" ht="15.75">
      <c r="A77" s="2" t="s">
        <v>6</v>
      </c>
      <c r="B77" s="2" t="s">
        <v>7</v>
      </c>
      <c r="C77" s="2" t="s">
        <v>8</v>
      </c>
      <c r="D77" s="2" t="s">
        <v>31</v>
      </c>
      <c r="E77" s="2" t="s">
        <v>10</v>
      </c>
      <c r="F77" s="2" t="s">
        <v>244</v>
      </c>
      <c r="G77" s="11" t="s">
        <v>245</v>
      </c>
      <c r="H77" s="16" t="s">
        <v>13</v>
      </c>
      <c r="I77" s="2" t="s">
        <v>14</v>
      </c>
      <c r="J77" s="2" t="s">
        <v>160</v>
      </c>
      <c r="K77" s="2" t="s">
        <v>16</v>
      </c>
      <c r="L77" s="16" t="s">
        <v>13</v>
      </c>
      <c r="M77" s="2">
        <v>25</v>
      </c>
      <c r="N77" s="13" t="s">
        <v>13</v>
      </c>
      <c r="O77" s="15">
        <v>9.8000000000000007</v>
      </c>
      <c r="P77" s="3">
        <v>33</v>
      </c>
      <c r="Q77" s="3">
        <v>83</v>
      </c>
      <c r="R77" s="16" t="s">
        <v>246</v>
      </c>
      <c r="S77" s="16" t="s">
        <v>247</v>
      </c>
      <c r="T77" s="2" t="s">
        <v>249</v>
      </c>
      <c r="U77" s="3">
        <f t="shared" si="7"/>
        <v>245.00000000000003</v>
      </c>
      <c r="V77" s="3">
        <f t="shared" si="8"/>
        <v>825</v>
      </c>
      <c r="W77" s="3">
        <f t="shared" si="9"/>
        <v>2075</v>
      </c>
    </row>
    <row r="78" spans="1:23" ht="150" customHeight="1">
      <c r="A78" s="2" t="s">
        <v>6</v>
      </c>
      <c r="B78" s="2" t="s">
        <v>7</v>
      </c>
      <c r="C78" s="2" t="s">
        <v>8</v>
      </c>
      <c r="D78" s="2" t="s">
        <v>31</v>
      </c>
      <c r="E78" s="2" t="s">
        <v>10</v>
      </c>
      <c r="F78" s="2" t="s">
        <v>244</v>
      </c>
      <c r="G78" s="11" t="s">
        <v>250</v>
      </c>
      <c r="H78" s="16" t="s">
        <v>13</v>
      </c>
      <c r="I78" s="2" t="s">
        <v>14</v>
      </c>
      <c r="J78" s="2" t="s">
        <v>41</v>
      </c>
      <c r="K78" s="2" t="s">
        <v>16</v>
      </c>
      <c r="L78" s="16">
        <f xml:space="preserve"> SUM(M78:M79)</f>
        <v>22</v>
      </c>
      <c r="M78" s="2">
        <v>9</v>
      </c>
      <c r="N78" s="13" t="s">
        <v>13</v>
      </c>
      <c r="O78" s="15">
        <v>9.8000000000000007</v>
      </c>
      <c r="P78" s="3">
        <v>33</v>
      </c>
      <c r="Q78" s="3">
        <v>83</v>
      </c>
      <c r="R78" s="16" t="s">
        <v>246</v>
      </c>
      <c r="S78" s="16" t="s">
        <v>247</v>
      </c>
      <c r="T78" s="2" t="s">
        <v>251</v>
      </c>
      <c r="U78" s="3">
        <f t="shared" si="7"/>
        <v>88.2</v>
      </c>
      <c r="V78" s="3">
        <f t="shared" si="8"/>
        <v>297</v>
      </c>
      <c r="W78" s="3">
        <f t="shared" si="9"/>
        <v>747</v>
      </c>
    </row>
    <row r="79" spans="1:23" ht="15.75">
      <c r="A79" s="2" t="s">
        <v>6</v>
      </c>
      <c r="B79" s="2" t="s">
        <v>7</v>
      </c>
      <c r="C79" s="2" t="s">
        <v>8</v>
      </c>
      <c r="D79" s="2" t="s">
        <v>31</v>
      </c>
      <c r="E79" s="2" t="s">
        <v>10</v>
      </c>
      <c r="F79" s="2" t="s">
        <v>244</v>
      </c>
      <c r="G79" s="11" t="s">
        <v>250</v>
      </c>
      <c r="H79" s="16" t="s">
        <v>13</v>
      </c>
      <c r="I79" s="2" t="s">
        <v>14</v>
      </c>
      <c r="J79" s="2" t="s">
        <v>41</v>
      </c>
      <c r="K79" s="2" t="s">
        <v>22</v>
      </c>
      <c r="L79" s="16" t="s">
        <v>13</v>
      </c>
      <c r="M79" s="2">
        <v>13</v>
      </c>
      <c r="N79" s="13" t="s">
        <v>13</v>
      </c>
      <c r="O79" s="15">
        <v>9.8000000000000007</v>
      </c>
      <c r="P79" s="3">
        <v>33</v>
      </c>
      <c r="Q79" s="3">
        <v>83</v>
      </c>
      <c r="R79" s="16" t="s">
        <v>246</v>
      </c>
      <c r="S79" s="16" t="s">
        <v>247</v>
      </c>
      <c r="T79" s="2" t="s">
        <v>252</v>
      </c>
      <c r="U79" s="3">
        <f t="shared" si="7"/>
        <v>127.4</v>
      </c>
      <c r="V79" s="3">
        <f t="shared" si="8"/>
        <v>429</v>
      </c>
      <c r="W79" s="3">
        <f t="shared" si="9"/>
        <v>1079</v>
      </c>
    </row>
  </sheetData>
  <autoFilter ref="A5:Q79" xr:uid="{00000000-0009-0000-0000-000000000000}"/>
  <mergeCells count="190">
    <mergeCell ref="H76:H77"/>
    <mergeCell ref="S76:S77"/>
    <mergeCell ref="R76:R77"/>
    <mergeCell ref="L76:L77"/>
    <mergeCell ref="H78:H79"/>
    <mergeCell ref="S78:S79"/>
    <mergeCell ref="R78:R79"/>
    <mergeCell ref="L78:L79"/>
    <mergeCell ref="H73:H74"/>
    <mergeCell ref="S73:S74"/>
    <mergeCell ref="R73:R74"/>
    <mergeCell ref="L73:L74"/>
    <mergeCell ref="H75"/>
    <mergeCell ref="S75"/>
    <mergeCell ref="R75"/>
    <mergeCell ref="L75"/>
    <mergeCell ref="H69:H70"/>
    <mergeCell ref="S69:S70"/>
    <mergeCell ref="R69:R70"/>
    <mergeCell ref="L69:L70"/>
    <mergeCell ref="H71:H72"/>
    <mergeCell ref="S71:S72"/>
    <mergeCell ref="R71:R72"/>
    <mergeCell ref="L71:L72"/>
    <mergeCell ref="H65:H67"/>
    <mergeCell ref="S65:S67"/>
    <mergeCell ref="R65:R67"/>
    <mergeCell ref="L65:L67"/>
    <mergeCell ref="H68"/>
    <mergeCell ref="S68"/>
    <mergeCell ref="R68"/>
    <mergeCell ref="L68"/>
    <mergeCell ref="H62"/>
    <mergeCell ref="S62"/>
    <mergeCell ref="R62"/>
    <mergeCell ref="L62"/>
    <mergeCell ref="H63:H64"/>
    <mergeCell ref="S63:S64"/>
    <mergeCell ref="R63:R64"/>
    <mergeCell ref="L63:L64"/>
    <mergeCell ref="H59"/>
    <mergeCell ref="S59"/>
    <mergeCell ref="R59"/>
    <mergeCell ref="L59"/>
    <mergeCell ref="H60:H61"/>
    <mergeCell ref="S60:S61"/>
    <mergeCell ref="R60:R61"/>
    <mergeCell ref="L60:L61"/>
    <mergeCell ref="H55:H56"/>
    <mergeCell ref="S55:S56"/>
    <mergeCell ref="R55:R56"/>
    <mergeCell ref="L55:L56"/>
    <mergeCell ref="H57:H58"/>
    <mergeCell ref="S57:S58"/>
    <mergeCell ref="R57:R58"/>
    <mergeCell ref="L57:L58"/>
    <mergeCell ref="H51:H52"/>
    <mergeCell ref="S51:S52"/>
    <mergeCell ref="R51:R52"/>
    <mergeCell ref="L51:L52"/>
    <mergeCell ref="H53:H54"/>
    <mergeCell ref="S53:S54"/>
    <mergeCell ref="R53:R54"/>
    <mergeCell ref="L53:L54"/>
    <mergeCell ref="H48"/>
    <mergeCell ref="S48"/>
    <mergeCell ref="R48"/>
    <mergeCell ref="L48"/>
    <mergeCell ref="H49:H50"/>
    <mergeCell ref="S49:S50"/>
    <mergeCell ref="R49:R50"/>
    <mergeCell ref="L49:L50"/>
    <mergeCell ref="H46"/>
    <mergeCell ref="S46"/>
    <mergeCell ref="R46"/>
    <mergeCell ref="L46"/>
    <mergeCell ref="H47"/>
    <mergeCell ref="S47"/>
    <mergeCell ref="R47"/>
    <mergeCell ref="L47"/>
    <mergeCell ref="H44"/>
    <mergeCell ref="S44"/>
    <mergeCell ref="R44"/>
    <mergeCell ref="L44"/>
    <mergeCell ref="H45"/>
    <mergeCell ref="S45"/>
    <mergeCell ref="R45"/>
    <mergeCell ref="L45"/>
    <mergeCell ref="H42"/>
    <mergeCell ref="S42"/>
    <mergeCell ref="R42"/>
    <mergeCell ref="L42"/>
    <mergeCell ref="H43"/>
    <mergeCell ref="S43"/>
    <mergeCell ref="R43"/>
    <mergeCell ref="L43"/>
    <mergeCell ref="H38:H39"/>
    <mergeCell ref="S38:S39"/>
    <mergeCell ref="R38:R39"/>
    <mergeCell ref="L38:L39"/>
    <mergeCell ref="H40:H41"/>
    <mergeCell ref="S40:S41"/>
    <mergeCell ref="R40:R41"/>
    <mergeCell ref="L40:L41"/>
    <mergeCell ref="H35:H36"/>
    <mergeCell ref="S35:S36"/>
    <mergeCell ref="R35:R36"/>
    <mergeCell ref="L35:L36"/>
    <mergeCell ref="H37"/>
    <mergeCell ref="S37"/>
    <mergeCell ref="R37"/>
    <mergeCell ref="L37"/>
    <mergeCell ref="H31:H32"/>
    <mergeCell ref="S31:S32"/>
    <mergeCell ref="R31:R32"/>
    <mergeCell ref="L31:L32"/>
    <mergeCell ref="H33:H34"/>
    <mergeCell ref="S33:S34"/>
    <mergeCell ref="R33:R34"/>
    <mergeCell ref="L33:L34"/>
    <mergeCell ref="H28"/>
    <mergeCell ref="S28"/>
    <mergeCell ref="R28"/>
    <mergeCell ref="L28"/>
    <mergeCell ref="H29:H30"/>
    <mergeCell ref="S29:S30"/>
    <mergeCell ref="R29:R30"/>
    <mergeCell ref="L29:L30"/>
    <mergeCell ref="H24:H25"/>
    <mergeCell ref="S24:S25"/>
    <mergeCell ref="R24:R25"/>
    <mergeCell ref="L24:L25"/>
    <mergeCell ref="H26:H27"/>
    <mergeCell ref="S26:S27"/>
    <mergeCell ref="R26:R27"/>
    <mergeCell ref="L26:L27"/>
    <mergeCell ref="H20:H21"/>
    <mergeCell ref="S20:S21"/>
    <mergeCell ref="R20:R21"/>
    <mergeCell ref="L20:L21"/>
    <mergeCell ref="H22:H23"/>
    <mergeCell ref="S22:S23"/>
    <mergeCell ref="R22:R23"/>
    <mergeCell ref="L22:L23"/>
    <mergeCell ref="H17:H18"/>
    <mergeCell ref="S17:S18"/>
    <mergeCell ref="R17:R18"/>
    <mergeCell ref="L17:L18"/>
    <mergeCell ref="H19"/>
    <mergeCell ref="S19"/>
    <mergeCell ref="R19"/>
    <mergeCell ref="L19"/>
    <mergeCell ref="H15"/>
    <mergeCell ref="S15"/>
    <mergeCell ref="R15"/>
    <mergeCell ref="L15"/>
    <mergeCell ref="H16"/>
    <mergeCell ref="S16"/>
    <mergeCell ref="R16"/>
    <mergeCell ref="L16"/>
    <mergeCell ref="H12"/>
    <mergeCell ref="S12"/>
    <mergeCell ref="R12"/>
    <mergeCell ref="L12"/>
    <mergeCell ref="H13:H14"/>
    <mergeCell ref="S13:S14"/>
    <mergeCell ref="R13:R14"/>
    <mergeCell ref="L13:L14"/>
    <mergeCell ref="H10"/>
    <mergeCell ref="S10"/>
    <mergeCell ref="R10"/>
    <mergeCell ref="L10"/>
    <mergeCell ref="H11"/>
    <mergeCell ref="S11"/>
    <mergeCell ref="R11"/>
    <mergeCell ref="L11"/>
    <mergeCell ref="H7"/>
    <mergeCell ref="S7"/>
    <mergeCell ref="R7"/>
    <mergeCell ref="L7"/>
    <mergeCell ref="H8:H9"/>
    <mergeCell ref="S8:S9"/>
    <mergeCell ref="R8:R9"/>
    <mergeCell ref="L8:L9"/>
    <mergeCell ref="A3:T3"/>
    <mergeCell ref="A4:T4"/>
    <mergeCell ref="H6"/>
    <mergeCell ref="S6"/>
    <mergeCell ref="R6"/>
    <mergeCell ref="L6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8"/>
  <sheetViews>
    <sheetView workbookViewId="0"/>
  </sheetViews>
  <sheetFormatPr defaultColWidth="20" defaultRowHeight="15"/>
  <cols>
    <col min="1" max="1" width="6.5703125" bestFit="1" customWidth="1"/>
    <col min="2" max="2" width="9.85546875" bestFit="1" customWidth="1"/>
    <col min="3" max="6" width="10.5703125" bestFit="1" customWidth="1"/>
    <col min="7" max="7" width="20" customWidth="1"/>
  </cols>
  <sheetData>
    <row r="1" spans="1:7" ht="69.95" customHeight="1"/>
    <row r="3" spans="1:7" ht="18.75" customHeight="1">
      <c r="A3" s="23" t="s">
        <v>253</v>
      </c>
      <c r="B3" s="24"/>
      <c r="C3" s="24"/>
      <c r="D3" s="24"/>
      <c r="E3" s="24"/>
      <c r="F3" s="24"/>
      <c r="G3" s="25"/>
    </row>
    <row r="4" spans="1:7" ht="18.75" customHeight="1">
      <c r="A4" s="26" t="e">
        <f ca="1">CONCATENATE("BRAND: ", 'Products Buyer Use'!A6,"                TOT REF: ", COUNTIF('Products Buyer Use'!L6:L79, "&gt;=0"),"                TOT QTY: ", SUM('Products Buyer Use'!L6:L79),"                DATE: ", TEXT(TODAY(), "dd/mm/yyyy"))</f>
        <v>#VALUE!</v>
      </c>
      <c r="B4" s="27"/>
      <c r="C4" s="27"/>
      <c r="D4" s="27"/>
      <c r="E4" s="27"/>
      <c r="F4" s="27"/>
      <c r="G4" s="28"/>
    </row>
    <row r="6" spans="1:7">
      <c r="B6" s="4" t="s">
        <v>254</v>
      </c>
    </row>
    <row r="7" spans="1:7">
      <c r="B7" t="s">
        <v>3</v>
      </c>
      <c r="C7" t="s">
        <v>4</v>
      </c>
      <c r="D7" t="s">
        <v>5</v>
      </c>
    </row>
    <row r="8" spans="1:7">
      <c r="A8" t="s">
        <v>273</v>
      </c>
      <c r="B8" s="5">
        <v>7498.4000000000005</v>
      </c>
      <c r="C8" s="5">
        <v>27903</v>
      </c>
      <c r="D8" s="5">
        <v>70478</v>
      </c>
    </row>
  </sheetData>
  <mergeCells count="2">
    <mergeCell ref="A3:G3"/>
    <mergeCell ref="A4:G4"/>
  </mergeCell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2</vt:i4>
      </vt:variant>
    </vt:vector>
  </HeadingPairs>
  <TitlesOfParts>
    <vt:vector size="2" baseType="lpstr">
      <vt:lpstr>Products Buyer Use</vt:lpstr>
      <vt:lpstr>Report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Utente</cp:lastModifiedBy>
  <dcterms:modified xsi:type="dcterms:W3CDTF">2021-01-15T23:29:23Z</dcterms:modified>
</cp:coreProperties>
</file>