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tente\Desktop\НОВЫЕ СТОКИ\СТОКИ осень-зима\1.ЖЕН.СТОКИ\"/>
    </mc:Choice>
  </mc:AlternateContent>
  <xr:revisionPtr revIDLastSave="0" documentId="13_ncr:1_{F11829BD-2737-41CD-9C8D-49277E73DD78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Products Buyer Use" sheetId="1" r:id="rId1"/>
    <sheet name="Report" sheetId="2" r:id="rId2"/>
  </sheets>
  <definedNames>
    <definedName name="_xlnm._FilterDatabase" localSheetId="0" hidden="1">'Products Buyer Use'!$A$5:$Q$97</definedName>
  </definedNames>
  <calcPr calcId="181029"/>
  <pivotCaches>
    <pivotCache cacheId="2" r:id="rId3"/>
  </pivotCaches>
</workbook>
</file>

<file path=xl/calcChain.xml><?xml version="1.0" encoding="utf-8"?>
<calcChain xmlns="http://schemas.openxmlformats.org/spreadsheetml/2006/main">
  <c r="W97" i="1" l="1"/>
  <c r="V97" i="1"/>
  <c r="U97" i="1"/>
  <c r="L97" i="1"/>
  <c r="W96" i="1"/>
  <c r="V96" i="1"/>
  <c r="U96" i="1"/>
  <c r="L96" i="1"/>
  <c r="W95" i="1"/>
  <c r="V95" i="1"/>
  <c r="U95" i="1"/>
  <c r="W94" i="1"/>
  <c r="V94" i="1"/>
  <c r="U94" i="1"/>
  <c r="L94" i="1"/>
  <c r="W93" i="1"/>
  <c r="V93" i="1"/>
  <c r="U93" i="1"/>
  <c r="L93" i="1"/>
  <c r="W92" i="1"/>
  <c r="V92" i="1"/>
  <c r="U92" i="1"/>
  <c r="L92" i="1"/>
  <c r="W91" i="1"/>
  <c r="V91" i="1"/>
  <c r="U91" i="1"/>
  <c r="W90" i="1"/>
  <c r="V90" i="1"/>
  <c r="U90" i="1"/>
  <c r="W89" i="1"/>
  <c r="V89" i="1"/>
  <c r="U89" i="1"/>
  <c r="L89" i="1"/>
  <c r="W88" i="1"/>
  <c r="V88" i="1"/>
  <c r="U88" i="1"/>
  <c r="W87" i="1"/>
  <c r="V87" i="1"/>
  <c r="U87" i="1"/>
  <c r="L87" i="1"/>
  <c r="W86" i="1"/>
  <c r="V86" i="1"/>
  <c r="U86" i="1"/>
  <c r="W85" i="1"/>
  <c r="V85" i="1"/>
  <c r="U85" i="1"/>
  <c r="W84" i="1"/>
  <c r="V84" i="1"/>
  <c r="U84" i="1"/>
  <c r="L84" i="1"/>
  <c r="W83" i="1"/>
  <c r="V83" i="1"/>
  <c r="U83" i="1"/>
  <c r="L83" i="1"/>
  <c r="W82" i="1"/>
  <c r="V82" i="1"/>
  <c r="U82" i="1"/>
  <c r="L82" i="1"/>
  <c r="W81" i="1"/>
  <c r="V81" i="1"/>
  <c r="U81" i="1"/>
  <c r="W80" i="1"/>
  <c r="V80" i="1"/>
  <c r="U80" i="1"/>
  <c r="L80" i="1"/>
  <c r="W79" i="1"/>
  <c r="V79" i="1"/>
  <c r="U79" i="1"/>
  <c r="L79" i="1"/>
  <c r="W78" i="1"/>
  <c r="V78" i="1"/>
  <c r="U78" i="1"/>
  <c r="W77" i="1"/>
  <c r="V77" i="1"/>
  <c r="U77" i="1"/>
  <c r="L77" i="1"/>
  <c r="W76" i="1"/>
  <c r="V76" i="1"/>
  <c r="U76" i="1"/>
  <c r="L76" i="1"/>
  <c r="W75" i="1"/>
  <c r="V75" i="1"/>
  <c r="U75" i="1"/>
  <c r="W74" i="1"/>
  <c r="V74" i="1"/>
  <c r="U74" i="1"/>
  <c r="L74" i="1"/>
  <c r="W73" i="1"/>
  <c r="V73" i="1"/>
  <c r="U73" i="1"/>
  <c r="L73" i="1"/>
  <c r="W72" i="1"/>
  <c r="V72" i="1"/>
  <c r="U72" i="1"/>
  <c r="W71" i="1"/>
  <c r="V71" i="1"/>
  <c r="U71" i="1"/>
  <c r="L71" i="1"/>
  <c r="W70" i="1"/>
  <c r="V70" i="1"/>
  <c r="U70" i="1"/>
  <c r="W69" i="1"/>
  <c r="V69" i="1"/>
  <c r="U69" i="1"/>
  <c r="L69" i="1"/>
  <c r="W68" i="1"/>
  <c r="V68" i="1"/>
  <c r="U68" i="1"/>
  <c r="W67" i="1"/>
  <c r="V67" i="1"/>
  <c r="U67" i="1"/>
  <c r="L67" i="1"/>
  <c r="W66" i="1"/>
  <c r="V66" i="1"/>
  <c r="U66" i="1"/>
  <c r="W65" i="1"/>
  <c r="V65" i="1"/>
  <c r="U65" i="1"/>
  <c r="L65" i="1"/>
  <c r="W64" i="1"/>
  <c r="V64" i="1"/>
  <c r="U64" i="1"/>
  <c r="W63" i="1"/>
  <c r="V63" i="1"/>
  <c r="U63" i="1"/>
  <c r="L63" i="1"/>
  <c r="W62" i="1"/>
  <c r="V62" i="1"/>
  <c r="U62" i="1"/>
  <c r="L62" i="1"/>
  <c r="W61" i="1"/>
  <c r="V61" i="1"/>
  <c r="U61" i="1"/>
  <c r="L61" i="1"/>
  <c r="W60" i="1"/>
  <c r="V60" i="1"/>
  <c r="U60" i="1"/>
  <c r="W59" i="1"/>
  <c r="V59" i="1"/>
  <c r="U59" i="1"/>
  <c r="L59" i="1"/>
  <c r="W58" i="1"/>
  <c r="V58" i="1"/>
  <c r="U58" i="1"/>
  <c r="W57" i="1"/>
  <c r="V57" i="1"/>
  <c r="U57" i="1"/>
  <c r="W56" i="1"/>
  <c r="V56" i="1"/>
  <c r="U56" i="1"/>
  <c r="L56" i="1"/>
  <c r="W55" i="1"/>
  <c r="V55" i="1"/>
  <c r="U55" i="1"/>
  <c r="W54" i="1"/>
  <c r="V54" i="1"/>
  <c r="U54" i="1"/>
  <c r="W53" i="1"/>
  <c r="V53" i="1"/>
  <c r="U53" i="1"/>
  <c r="L53" i="1"/>
  <c r="W52" i="1"/>
  <c r="V52" i="1"/>
  <c r="U52" i="1"/>
  <c r="W51" i="1"/>
  <c r="V51" i="1"/>
  <c r="U51" i="1"/>
  <c r="L51" i="1"/>
  <c r="W50" i="1"/>
  <c r="V50" i="1"/>
  <c r="U50" i="1"/>
  <c r="W49" i="1"/>
  <c r="V49" i="1"/>
  <c r="U49" i="1"/>
  <c r="W48" i="1"/>
  <c r="V48" i="1"/>
  <c r="U48" i="1"/>
  <c r="L48" i="1"/>
  <c r="W47" i="1"/>
  <c r="V47" i="1"/>
  <c r="U47" i="1"/>
  <c r="L47" i="1"/>
  <c r="W46" i="1"/>
  <c r="V46" i="1"/>
  <c r="U46" i="1"/>
  <c r="W45" i="1"/>
  <c r="V45" i="1"/>
  <c r="U45" i="1"/>
  <c r="W44" i="1"/>
  <c r="V44" i="1"/>
  <c r="U44" i="1"/>
  <c r="L44" i="1"/>
  <c r="W43" i="1"/>
  <c r="V43" i="1"/>
  <c r="U43" i="1"/>
  <c r="W42" i="1"/>
  <c r="V42" i="1"/>
  <c r="U42" i="1"/>
  <c r="L42" i="1"/>
  <c r="W41" i="1"/>
  <c r="V41" i="1"/>
  <c r="U41" i="1"/>
  <c r="W40" i="1"/>
  <c r="V40" i="1"/>
  <c r="U40" i="1"/>
  <c r="W39" i="1"/>
  <c r="V39" i="1"/>
  <c r="U39" i="1"/>
  <c r="L39" i="1"/>
  <c r="W38" i="1"/>
  <c r="V38" i="1"/>
  <c r="U38" i="1"/>
  <c r="L38" i="1"/>
  <c r="W37" i="1"/>
  <c r="V37" i="1"/>
  <c r="U37" i="1"/>
  <c r="W36" i="1"/>
  <c r="V36" i="1"/>
  <c r="U36" i="1"/>
  <c r="L36" i="1"/>
  <c r="W35" i="1"/>
  <c r="V35" i="1"/>
  <c r="U35" i="1"/>
  <c r="W34" i="1"/>
  <c r="V34" i="1"/>
  <c r="U34" i="1"/>
  <c r="L34" i="1"/>
  <c r="W33" i="1"/>
  <c r="V33" i="1"/>
  <c r="U33" i="1"/>
  <c r="W32" i="1"/>
  <c r="V32" i="1"/>
  <c r="U32" i="1"/>
  <c r="L32" i="1"/>
  <c r="W31" i="1"/>
  <c r="V31" i="1"/>
  <c r="U31" i="1"/>
  <c r="W30" i="1"/>
  <c r="V30" i="1"/>
  <c r="U30" i="1"/>
  <c r="W29" i="1"/>
  <c r="V29" i="1"/>
  <c r="U29" i="1"/>
  <c r="L29" i="1"/>
  <c r="W28" i="1"/>
  <c r="V28" i="1"/>
  <c r="U28" i="1"/>
  <c r="W27" i="1"/>
  <c r="V27" i="1"/>
  <c r="U27" i="1"/>
  <c r="L27" i="1"/>
  <c r="W26" i="1"/>
  <c r="V26" i="1"/>
  <c r="U26" i="1"/>
  <c r="L26" i="1"/>
  <c r="W25" i="1"/>
  <c r="V25" i="1"/>
  <c r="U25" i="1"/>
  <c r="L25" i="1"/>
  <c r="W24" i="1"/>
  <c r="V24" i="1"/>
  <c r="U24" i="1"/>
  <c r="L24" i="1"/>
  <c r="W23" i="1"/>
  <c r="V23" i="1"/>
  <c r="U23" i="1"/>
  <c r="L23" i="1"/>
  <c r="W22" i="1"/>
  <c r="V22" i="1"/>
  <c r="U22" i="1"/>
  <c r="L22" i="1"/>
  <c r="W21" i="1"/>
  <c r="V21" i="1"/>
  <c r="U21" i="1"/>
  <c r="W20" i="1"/>
  <c r="V20" i="1"/>
  <c r="U20" i="1"/>
  <c r="L20" i="1"/>
  <c r="W19" i="1"/>
  <c r="V19" i="1"/>
  <c r="U19" i="1"/>
  <c r="L19" i="1"/>
  <c r="W18" i="1"/>
  <c r="V18" i="1"/>
  <c r="U18" i="1"/>
  <c r="W17" i="1"/>
  <c r="V17" i="1"/>
  <c r="U17" i="1"/>
  <c r="L17" i="1"/>
  <c r="W16" i="1"/>
  <c r="V16" i="1"/>
  <c r="U16" i="1"/>
  <c r="L16" i="1"/>
  <c r="W15" i="1"/>
  <c r="V15" i="1"/>
  <c r="U15" i="1"/>
  <c r="W14" i="1"/>
  <c r="V14" i="1"/>
  <c r="U14" i="1"/>
  <c r="L14" i="1"/>
  <c r="W13" i="1"/>
  <c r="V13" i="1"/>
  <c r="U13" i="1"/>
  <c r="L13" i="1"/>
  <c r="W12" i="1"/>
  <c r="V12" i="1"/>
  <c r="U12" i="1"/>
  <c r="L12" i="1"/>
  <c r="W11" i="1"/>
  <c r="V11" i="1"/>
  <c r="U11" i="1"/>
  <c r="L11" i="1"/>
  <c r="W10" i="1"/>
  <c r="V10" i="1"/>
  <c r="U10" i="1"/>
  <c r="W9" i="1"/>
  <c r="V9" i="1"/>
  <c r="U9" i="1"/>
  <c r="L9" i="1"/>
  <c r="W8" i="1"/>
  <c r="V8" i="1"/>
  <c r="U8" i="1"/>
  <c r="L8" i="1"/>
  <c r="W7" i="1"/>
  <c r="V7" i="1"/>
  <c r="U7" i="1"/>
  <c r="W6" i="1"/>
  <c r="V6" i="1"/>
  <c r="U6" i="1"/>
  <c r="L6" i="1"/>
  <c r="A4" i="2" s="1"/>
</calcChain>
</file>

<file path=xl/sharedStrings.xml><?xml version="1.0" encoding="utf-8"?>
<sst xmlns="http://schemas.openxmlformats.org/spreadsheetml/2006/main" count="1448" uniqueCount="329">
  <si>
    <t>Made in</t>
  </si>
  <si>
    <t>Model</t>
  </si>
  <si>
    <t>Composition</t>
  </si>
  <si>
    <t>Description</t>
  </si>
  <si>
    <t>Barcode</t>
  </si>
  <si>
    <t>TOT PRICE</t>
  </si>
  <si>
    <t>TOT WHS</t>
  </si>
  <si>
    <t>TOT RRP</t>
  </si>
  <si>
    <t>Sexy Woman</t>
  </si>
  <si>
    <t>Woman</t>
  </si>
  <si>
    <t>Clothing</t>
  </si>
  <si>
    <t>Jacket</t>
  </si>
  <si>
    <t>Italy</t>
  </si>
  <si>
    <t>P511521</t>
  </si>
  <si>
    <t>D407</t>
  </si>
  <si>
    <t xml:space="preserve"> </t>
  </si>
  <si>
    <t>ALL</t>
  </si>
  <si>
    <t>Grigio</t>
  </si>
  <si>
    <t>M</t>
  </si>
  <si>
    <t>100% Cotton</t>
  </si>
  <si>
    <t>MADE IN ITALY: designer motif, long sleeve, multipockets, front closure, zip closing, logo.</t>
  </si>
  <si>
    <t>340000053579</t>
  </si>
  <si>
    <t>S</t>
  </si>
  <si>
    <t>340000053578</t>
  </si>
  <si>
    <t>525</t>
  </si>
  <si>
    <t>Blazer</t>
  </si>
  <si>
    <t>P551002</t>
  </si>
  <si>
    <t>D412</t>
  </si>
  <si>
    <t>Nero</t>
  </si>
  <si>
    <t>L</t>
  </si>
  <si>
    <t>88% Nylon - 12% Elastan</t>
  </si>
  <si>
    <t>MADE IN ITALY: no appliques , solid color, collo con revers, single-breasted, no pockets, long sleeve.</t>
  </si>
  <si>
    <t>340000053607</t>
  </si>
  <si>
    <t>P411208</t>
  </si>
  <si>
    <t>D443</t>
  </si>
  <si>
    <t>FW</t>
  </si>
  <si>
    <t>Multicolore</t>
  </si>
  <si>
    <t>99% Polyester - 1% Elastan. Lining: 100% Polyester</t>
  </si>
  <si>
    <t>MADE IN ITALY: multicolour pattern, designer motif, long sleeve, round collar, front closure, zip closing.</t>
  </si>
  <si>
    <t>340000053710</t>
  </si>
  <si>
    <t>340000053711</t>
  </si>
  <si>
    <t>Gilet</t>
  </si>
  <si>
    <t>P511234</t>
  </si>
  <si>
    <t>D451-A</t>
  </si>
  <si>
    <t>Arancione</t>
  </si>
  <si>
    <t>T.U.</t>
  </si>
  <si>
    <t>77% Modacrylic - 23% Cotton</t>
  </si>
  <si>
    <t>MADE IN ITALY: bimaterial, no pockets, front closure, hook-and-eye-closure, sleeveless, lined interior.</t>
  </si>
  <si>
    <t>340000053726</t>
  </si>
  <si>
    <t>D451-B</t>
  </si>
  <si>
    <t>Beige</t>
  </si>
  <si>
    <t>340000053728</t>
  </si>
  <si>
    <t>D451-C</t>
  </si>
  <si>
    <t>Marrone</t>
  </si>
  <si>
    <t>340000053730</t>
  </si>
  <si>
    <t>Bolero</t>
  </si>
  <si>
    <t>P511225</t>
  </si>
  <si>
    <t>D453</t>
  </si>
  <si>
    <t>80% Wool - 20% Nylon</t>
  </si>
  <si>
    <t>MADE IN ITALY: solid color, no pockets, sleeveless, front closure, buttons closing, classic neckline.</t>
  </si>
  <si>
    <t>340000053736</t>
  </si>
  <si>
    <t>340000053737</t>
  </si>
  <si>
    <t>P551203 - P411206</t>
  </si>
  <si>
    <t>D454</t>
  </si>
  <si>
    <t>Viola</t>
  </si>
  <si>
    <t>Fabric 1: 100% Modacrylic. Fabric 2: 98% Cotton - 2% Elastan. Lining: 50% Viscose - 50% Acetate.</t>
  </si>
  <si>
    <t>MADE IN ITALY: front closure, fax fur, no appliques , solid color, hood, single-breasted, zip closing, no pockets, long sleeve, lined interior, large sized.</t>
  </si>
  <si>
    <t>340000053745</t>
  </si>
  <si>
    <t>P511240</t>
  </si>
  <si>
    <t>D457</t>
  </si>
  <si>
    <t>Fabric 1: 45% Acrylic - 35% Wool - 17% Polyester - 3% Other Fibres. Lining: 64% Acetate - 36% Viscose.</t>
  </si>
  <si>
    <t>MADE IN ITALY: multicolour pattern, two pockets, maniche3/4, front closure, buttons closing, lined interior.</t>
  </si>
  <si>
    <t>340000053766</t>
  </si>
  <si>
    <t>340000053765</t>
  </si>
  <si>
    <t>D458</t>
  </si>
  <si>
    <t>Rosa</t>
  </si>
  <si>
    <t>340000053775</t>
  </si>
  <si>
    <t>Coat</t>
  </si>
  <si>
    <t>P511242</t>
  </si>
  <si>
    <t>D459</t>
  </si>
  <si>
    <t>Blu</t>
  </si>
  <si>
    <t>45% Acrylic - 30% Polyester - 20% Wool - 5% Other Fibres</t>
  </si>
  <si>
    <t>MADE IN ITALY: multicolour pattern, tartan pattern, two pockets, long sleeve, front closure, zip closing, lined interior.</t>
  </si>
  <si>
    <t>340000053783</t>
  </si>
  <si>
    <t>340000053784</t>
  </si>
  <si>
    <t>P511245</t>
  </si>
  <si>
    <t>D460</t>
  </si>
  <si>
    <t>Fabric 1: 79% Modacrylic - 17% Polyester - 4% Acrylic. Lining: 100% Polyester</t>
  </si>
  <si>
    <t>MADE IN ITALY: solid color, no pockets, no closure, sleeveless, lined interior.</t>
  </si>
  <si>
    <t>340000053790</t>
  </si>
  <si>
    <t>Shawl</t>
  </si>
  <si>
    <t>P511239</t>
  </si>
  <si>
    <t>D461A1</t>
  </si>
  <si>
    <t>Fango</t>
  </si>
  <si>
    <t>100% Polyester</t>
  </si>
  <si>
    <t>MADE IN ITALY: no pockets, sleeveless, no closure, round collar, lined interior.</t>
  </si>
  <si>
    <t>340000053796</t>
  </si>
  <si>
    <t>D461B1</t>
  </si>
  <si>
    <t>MADE IN ITALY: no pockets, sleeveless, no closure, round collar, lined interior, lace.</t>
  </si>
  <si>
    <t>340000053792</t>
  </si>
  <si>
    <t>D461B2</t>
  </si>
  <si>
    <t>100%POLYESTER</t>
  </si>
  <si>
    <t>340000053794</t>
  </si>
  <si>
    <t>P511237</t>
  </si>
  <si>
    <t>D467</t>
  </si>
  <si>
    <t>MADE IN ITALY: solid color, no pockets, long sleeve, front closure, single-breasted, hooks-ad eye closure, lined interior.</t>
  </si>
  <si>
    <t>340000053809</t>
  </si>
  <si>
    <t>P511213</t>
  </si>
  <si>
    <t>D469</t>
  </si>
  <si>
    <t>Fabric 1: 96% Polyester - 4% Elastan. Fabric 2: 50% Polyurethane - 50% Viscose. Fabric 3: 64% Acetate - 36% Viscose</t>
  </si>
  <si>
    <t>MADE IN ITALY: bimaterial, multipockets con zip closing, front closure, button closing, lined interior, long sleeve.</t>
  </si>
  <si>
    <t>340000053813</t>
  </si>
  <si>
    <t>340000053814</t>
  </si>
  <si>
    <t>D5Y7015</t>
  </si>
  <si>
    <t>D486</t>
  </si>
  <si>
    <t>38% Polyester - 30% Cotton - 23% Acrylic - 7% Wool - 2% Other Fibres</t>
  </si>
  <si>
    <t>MADE IN ITALY: solid color, multipockets, front closure, buttons closing, classic neckline, long sleeve, lined interior.</t>
  </si>
  <si>
    <t>340000053830</t>
  </si>
  <si>
    <t>340000053828</t>
  </si>
  <si>
    <t>340000053829</t>
  </si>
  <si>
    <t>D5Y7030</t>
  </si>
  <si>
    <t>D487</t>
  </si>
  <si>
    <t>Fabric 1: 98% Cotton - 2% Elastan. Fabric 2: 100% Polyester</t>
  </si>
  <si>
    <t>MADE IN ITALY: bimaterial, multipockets, front closure, zip closing, unlined, long sleeve.</t>
  </si>
  <si>
    <t>340000053838</t>
  </si>
  <si>
    <t>340000053837</t>
  </si>
  <si>
    <t>P611018</t>
  </si>
  <si>
    <t>D490-A</t>
  </si>
  <si>
    <t>Bianco</t>
  </si>
  <si>
    <t>92% Polyester - 8% Elastan</t>
  </si>
  <si>
    <t>MADE IN ITALY: solid color, front closure, snap buttons closure, two pockets, lined interior, long sleeve.</t>
  </si>
  <si>
    <t>340000053874</t>
  </si>
  <si>
    <t>340000053873</t>
  </si>
  <si>
    <t>D490-B</t>
  </si>
  <si>
    <t>340000053883</t>
  </si>
  <si>
    <t>340000053882</t>
  </si>
  <si>
    <t>Parka</t>
  </si>
  <si>
    <t>P611009</t>
  </si>
  <si>
    <t>D505</t>
  </si>
  <si>
    <t>Verde</t>
  </si>
  <si>
    <t>MADE IN ITALY: bimaterial, multipockets, front closure, snap buttons closure, unlined, long sleeve, hood.</t>
  </si>
  <si>
    <t>340000053980</t>
  </si>
  <si>
    <t>P611219</t>
  </si>
  <si>
    <t>D509</t>
  </si>
  <si>
    <t>Fabric 1: 70% Cotton - 20% Acrylic - 10% Other Fibres. Fabric 2: 54% Polyurethane - 46% Polyester</t>
  </si>
  <si>
    <t>MADE IN ITALY: bimaterial, no pockets, front closure, zip closing, lined interior, long sleeve.</t>
  </si>
  <si>
    <t>340000054009</t>
  </si>
  <si>
    <t>340000054007</t>
  </si>
  <si>
    <t>340000054008</t>
  </si>
  <si>
    <t>P611222</t>
  </si>
  <si>
    <t>D510</t>
  </si>
  <si>
    <t>Fabric 1: 64% Polyester - 34% Viscose - 2% Elastan. Fabric 2: 50% Polyester - 50% Polyurethane</t>
  </si>
  <si>
    <t>MADE IN ITALY: bimaterial, multipockets, front closure, zip closing, lined interior, long sleeve.</t>
  </si>
  <si>
    <t>340000054016</t>
  </si>
  <si>
    <t>340000054017</t>
  </si>
  <si>
    <t>P611231</t>
  </si>
  <si>
    <t>D511</t>
  </si>
  <si>
    <t>78% Polyester - 19% Viscose - 3% Elastan</t>
  </si>
  <si>
    <t>MADE IN ITALY: solid color, multipockets, front closure, buttons closing, unlined, long sleeve.</t>
  </si>
  <si>
    <t>340000054027</t>
  </si>
  <si>
    <t>340000054025</t>
  </si>
  <si>
    <t>340000054026</t>
  </si>
  <si>
    <t>P711008</t>
  </si>
  <si>
    <t>D515A</t>
  </si>
  <si>
    <t>Fabric 1: 54% Polyurethane - 46% Polyester. Fabric 2: 100% Polyester. Lining: 100% Polyester</t>
  </si>
  <si>
    <t>MADE IN ITALY: designer motif, long sleeve, front closure, zip closing, two pockets, rhinestones, embroidered detailing, polish effect, appliques, dry-clean.</t>
  </si>
  <si>
    <t>340000054061</t>
  </si>
  <si>
    <t>P711023</t>
  </si>
  <si>
    <t>D516A</t>
  </si>
  <si>
    <t>75% Cotton - 15% Polyester - 10% Elastan.</t>
  </si>
  <si>
    <t>MADE IN ITALY: two pockets, front closure, button closing, long sleeve, polish effect, wash at 30°.</t>
  </si>
  <si>
    <t>340000054072</t>
  </si>
  <si>
    <t>340000054071</t>
  </si>
  <si>
    <t>340000054070</t>
  </si>
  <si>
    <t>P711005</t>
  </si>
  <si>
    <t>D517A</t>
  </si>
  <si>
    <t>MADE IN ITALY: designer motif, long sleeve, front closure, no pockets, rhinestones, embroidered detailing, polish effect, appliques, fringe, dry-clean.</t>
  </si>
  <si>
    <t>340000054080</t>
  </si>
  <si>
    <t>340000054079</t>
  </si>
  <si>
    <t>P711007</t>
  </si>
  <si>
    <t>D518A</t>
  </si>
  <si>
    <t>MADE IN ITALY: designer motif, long sleeve, front closure, zip closing, two pockets, rhinestones, embroidered detailing, polish effect, appliques, bomber, dry-clean.</t>
  </si>
  <si>
    <t>340000054090</t>
  </si>
  <si>
    <t>340000054088</t>
  </si>
  <si>
    <t>340000054089</t>
  </si>
  <si>
    <t>P711014</t>
  </si>
  <si>
    <t>D519A</t>
  </si>
  <si>
    <t>MADE IN ITALY: two pockets, front closure, hook-and-eye-closure, long sleeve, polish effect, hand wash.</t>
  </si>
  <si>
    <t>340000054099</t>
  </si>
  <si>
    <t>340000054098</t>
  </si>
  <si>
    <t>340000054097</t>
  </si>
  <si>
    <t>P711004</t>
  </si>
  <si>
    <t>D522A</t>
  </si>
  <si>
    <t>Fabric 1: 70% Polyethylene - 30% Nylon. Fabric 2: 97% Cotton - 3% Elastan. Lining: 100% Polyester</t>
  </si>
  <si>
    <t>MADE IN ITALY: designer motif, long sleeve, front closure, zip closing, two pockets, rhinestones, polish effect, bomber, dry-clean.</t>
  </si>
  <si>
    <t>340000054121</t>
  </si>
  <si>
    <t>340000054120</t>
  </si>
  <si>
    <t>D522B</t>
  </si>
  <si>
    <t>340000054129</t>
  </si>
  <si>
    <t>P711001</t>
  </si>
  <si>
    <t>D526A</t>
  </si>
  <si>
    <t>Fabric 1: 100% Cotton. Fabric 2: 97% Cotton - 3% Elastan. Lining: 100% Cotton</t>
  </si>
  <si>
    <t>MADE IN ITALY: designer motif, long sleeve, front closure, zip closing, multipockets, bomber, wash at 30°.</t>
  </si>
  <si>
    <t>340000054156</t>
  </si>
  <si>
    <t>P711237</t>
  </si>
  <si>
    <t>D535A</t>
  </si>
  <si>
    <t>Fabric 1: 95% Polyester 5% Elastan. Fabric 2: 97% Polyester 3% Elastan. Lining: 100% Polyester</t>
  </si>
  <si>
    <t>MADE IN ITALY: solid color, no closure, belt, no pockets, sleeveless, wash at 30°.</t>
  </si>
  <si>
    <t>340000029103</t>
  </si>
  <si>
    <t>340000029104</t>
  </si>
  <si>
    <t>P711223</t>
  </si>
  <si>
    <t>D536A</t>
  </si>
  <si>
    <t>75% Cotton 15% Polyester 10% Elastan</t>
  </si>
  <si>
    <t>MADE IN ITALY: multipockets, front closure, button closing, long sleeve, solid color, wash at 30°.</t>
  </si>
  <si>
    <t>340000029085</t>
  </si>
  <si>
    <t>340000029086</t>
  </si>
  <si>
    <t>P711220</t>
  </si>
  <si>
    <t>D537A</t>
  </si>
  <si>
    <t>Giallo</t>
  </si>
  <si>
    <t>88% Polyester 12% Elastan</t>
  </si>
  <si>
    <t>MADE IN ITALY: no pockets, front closure, hooks-ad eye closure, long sleeve, solid color, wash at 30°.</t>
  </si>
  <si>
    <t>340000029065</t>
  </si>
  <si>
    <t>340000029066</t>
  </si>
  <si>
    <t>D537B</t>
  </si>
  <si>
    <t>340000029074</t>
  </si>
  <si>
    <t>340000029075</t>
  </si>
  <si>
    <t>P711218</t>
  </si>
  <si>
    <t>D538A</t>
  </si>
  <si>
    <t>98% Polyester 2% Elastan</t>
  </si>
  <si>
    <t>MADE IN ITALY: solid color, front closure, snap button closing, multipockets, print, sleeveless, wash at 30°.</t>
  </si>
  <si>
    <t>340000029057</t>
  </si>
  <si>
    <t>340000029056</t>
  </si>
  <si>
    <t>P711222</t>
  </si>
  <si>
    <t>D539A</t>
  </si>
  <si>
    <t>MADE IN ITALY: designer motif, long sleeve, front closure, snap button closing, multipockets, studs, stained effect, ripped effect, print, hood, dry-clean.</t>
  </si>
  <si>
    <t>340000029081</t>
  </si>
  <si>
    <t/>
  </si>
  <si>
    <t>P451216</t>
  </si>
  <si>
    <t>DD0032</t>
  </si>
  <si>
    <t>Fabric 1: 50% Polyester - 25% Wool - 20% Polyurethane - 5% Elastan. Fabric 2: 100% Polyester.</t>
  </si>
  <si>
    <t>bimaterial, front closure, snap buttons closure, single-breasted, multipockets, long sleeve, unlined.</t>
  </si>
  <si>
    <t>340000054184</t>
  </si>
  <si>
    <t>340000054183</t>
  </si>
  <si>
    <t>P451222</t>
  </si>
  <si>
    <t>DD0034</t>
  </si>
  <si>
    <t>70% Wool - 30% Polyester</t>
  </si>
  <si>
    <t>single-breasted, zip closing, multipockets, lined interior, long sleeve, quilted.</t>
  </si>
  <si>
    <t>340000054199</t>
  </si>
  <si>
    <t>P451232</t>
  </si>
  <si>
    <t>DD0037</t>
  </si>
  <si>
    <t>55% Wool - 45% Viscose</t>
  </si>
  <si>
    <t>MADE IN ITALY: solid color, no pockets, front closure, buttons closing, long sleeve.</t>
  </si>
  <si>
    <t>340000054221</t>
  </si>
  <si>
    <t>340000054222</t>
  </si>
  <si>
    <t>P511255</t>
  </si>
  <si>
    <t>DD0051</t>
  </si>
  <si>
    <t>80% Cotton - 19% Polyester - 1% Elastan</t>
  </si>
  <si>
    <t>MADE IN ITALY: multipockets, front closure, button closing, sleeveless, unlined, designer motif.</t>
  </si>
  <si>
    <t>340000054239</t>
  </si>
  <si>
    <t>D5Y7115</t>
  </si>
  <si>
    <t>DD0062-A</t>
  </si>
  <si>
    <t>100% Acrylic</t>
  </si>
  <si>
    <t>MADE IN ITALY: solid color, no pockets, front closure, zip closing, sleeveless, lined interior.</t>
  </si>
  <si>
    <t>340000054285</t>
  </si>
  <si>
    <t>340000054284</t>
  </si>
  <si>
    <t>DD0062-B</t>
  </si>
  <si>
    <t>Rosso</t>
  </si>
  <si>
    <t>100%ACRYLIC</t>
  </si>
  <si>
    <t>340000054293</t>
  </si>
  <si>
    <t>D5Y7114</t>
  </si>
  <si>
    <t>DD0063</t>
  </si>
  <si>
    <t>MADE IN ITALY: solid color, front closure, no pockets, lined interior, long sleeve.</t>
  </si>
  <si>
    <t>340000054303</t>
  </si>
  <si>
    <t>P611210</t>
  </si>
  <si>
    <t>DD0068-B</t>
  </si>
  <si>
    <t>Fabric 1: 98% Cotton - 2% Elastan. Fabric 2: 100% Polyester. Lining: 100% Polyester.</t>
  </si>
  <si>
    <t>MADE IN ITALY: bimaterial, long sleeve, front closure, zip closing, multipockets, turtleneck, padded inner.</t>
  </si>
  <si>
    <t>340000054340</t>
  </si>
  <si>
    <t>340000054338</t>
  </si>
  <si>
    <t>340000054339</t>
  </si>
  <si>
    <t>DD0068-C</t>
  </si>
  <si>
    <t>340000054348</t>
  </si>
  <si>
    <t>340000054347</t>
  </si>
  <si>
    <t>P711203</t>
  </si>
  <si>
    <t>DD0080A</t>
  </si>
  <si>
    <t>Fabric 1: 95% Cotton 5% Elastan. Fabric 2: 95% Cotton 5% Elastan. Lining: 100% Polyester</t>
  </si>
  <si>
    <t>MADE IN ITALY: designer motif, long sleeve, front closure, buttons closing, multipockets, lined interior, wash at 30°.</t>
  </si>
  <si>
    <t>340000029039</t>
  </si>
  <si>
    <t>340000029037</t>
  </si>
  <si>
    <t>340000029038</t>
  </si>
  <si>
    <t>P711206</t>
  </si>
  <si>
    <t>DD0081A</t>
  </si>
  <si>
    <t>Fabric 1: 95% Cotton 5% Elastan. Fabric 2: 100% Polyester. Lining: 100% Polyester</t>
  </si>
  <si>
    <t>340000029044</t>
  </si>
  <si>
    <t>P711208</t>
  </si>
  <si>
    <t>DD0082A</t>
  </si>
  <si>
    <t>MADE IN ITALY: designer motif, multipockets, front closure, buttons closing, lined interior, long sleeve, wash at 30°.</t>
  </si>
  <si>
    <t>340000029046</t>
  </si>
  <si>
    <t>P711224</t>
  </si>
  <si>
    <t>DD0083A</t>
  </si>
  <si>
    <t>MADE IN ITALY: designer motif, long sleeve, front closure, buttons closing, multipockets, rhinestones, lined interior, wash at 30°.</t>
  </si>
  <si>
    <t>340000029095</t>
  </si>
  <si>
    <t>340000029094</t>
  </si>
  <si>
    <t>P711210</t>
  </si>
  <si>
    <t>DD0084A</t>
  </si>
  <si>
    <t>Fabric 1: 100% Polyester. Fabric 2: 100% Polyester.</t>
  </si>
  <si>
    <t>MADE IN ITALY: designer motif, no closure, no pockets, sleeveless, embroidered detailing, wash at 30°.</t>
  </si>
  <si>
    <t>340000029048</t>
  </si>
  <si>
    <t>DD0084B</t>
  </si>
  <si>
    <t>340000029050</t>
  </si>
  <si>
    <t>FINAL REPORT</t>
  </si>
  <si>
    <t>Data</t>
  </si>
  <si>
    <r>
      <rPr>
        <b/>
        <sz val="18"/>
        <color rgb="FF0070C0"/>
        <rFont val="Calibri"/>
        <family val="2"/>
      </rPr>
      <t>ПРЕДЛОЖЕНИЕ ПРОДАЖИ:</t>
    </r>
    <r>
      <rPr>
        <b/>
        <sz val="18"/>
        <rFont val="Calibri"/>
        <family val="2"/>
      </rPr>
      <t xml:space="preserve">  </t>
    </r>
    <r>
      <rPr>
        <b/>
        <sz val="20"/>
        <color rgb="FFFF0000"/>
        <rFont val="Calibri"/>
        <family val="2"/>
      </rPr>
      <t xml:space="preserve">№16 </t>
    </r>
    <r>
      <rPr>
        <b/>
        <sz val="18"/>
        <rFont val="Calibri"/>
        <family val="2"/>
      </rPr>
      <t xml:space="preserve">    Женская верхняя одежда итальянских брендов.     Минимальное количество по выбору - 30 шт.          </t>
    </r>
    <r>
      <rPr>
        <b/>
        <u/>
        <sz val="18"/>
        <rFont val="Calibri"/>
        <family val="2"/>
      </rPr>
      <t>ВЕСЬ ЛОТ</t>
    </r>
    <r>
      <rPr>
        <b/>
        <sz val="18"/>
        <rFont val="Calibri"/>
        <family val="2"/>
      </rPr>
      <t xml:space="preserve"> ( 1.214 шт.) - </t>
    </r>
    <r>
      <rPr>
        <b/>
        <sz val="18"/>
        <color rgb="FFFF0000"/>
        <rFont val="Calibri"/>
        <family val="2"/>
      </rPr>
      <t>12€/шт.</t>
    </r>
  </si>
  <si>
    <t>бренд</t>
  </si>
  <si>
    <t>пол</t>
  </si>
  <si>
    <t>категория</t>
  </si>
  <si>
    <t>подкатегория</t>
  </si>
  <si>
    <t>артикул</t>
  </si>
  <si>
    <t>фото</t>
  </si>
  <si>
    <t>сезон</t>
  </si>
  <si>
    <t>цвет</t>
  </si>
  <si>
    <t>размер</t>
  </si>
  <si>
    <t>общее количество</t>
  </si>
  <si>
    <t>кол.</t>
  </si>
  <si>
    <t>ВАШ             ЗАКАЗ</t>
  </si>
  <si>
    <t>ЦЕНА со скидкой</t>
  </si>
  <si>
    <t>ЦЕНА - опт фарики</t>
  </si>
  <si>
    <t>ЦЕНА - розница</t>
  </si>
  <si>
    <t>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</si>
</sst>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\€\ #,##0.00"/>
  </numFmts>
  <fonts count="14">
    <font>
      <sz val="11"/>
      <name val="Calibri"/>
    </font>
    <font>
      <b/>
      <sz val="14"/>
      <color rgb="FFFFFFFF"/>
      <name val="Calibri"/>
    </font>
    <font>
      <sz val="12"/>
      <name val="Calibri"/>
    </font>
    <font>
      <b/>
      <sz val="10"/>
      <name val="Arial"/>
    </font>
    <font>
      <sz val="9"/>
      <name val="Arial"/>
    </font>
    <font>
      <b/>
      <sz val="18"/>
      <name val="Calibri"/>
      <family val="2"/>
    </font>
    <font>
      <sz val="18"/>
      <name val="Calibri"/>
      <family val="2"/>
    </font>
    <font>
      <b/>
      <sz val="18"/>
      <color rgb="FF0070C0"/>
      <name val="Calibri"/>
      <family val="2"/>
    </font>
    <font>
      <b/>
      <sz val="18"/>
      <color rgb="FFFF0000"/>
      <name val="Calibri"/>
      <family val="2"/>
    </font>
    <font>
      <b/>
      <sz val="20"/>
      <color rgb="FFFF0000"/>
      <name val="Calibri"/>
      <family val="2"/>
    </font>
    <font>
      <b/>
      <u/>
      <sz val="18"/>
      <name val="Calibri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9">
    <xf numFmtId="0" fontId="0" fillId="0" borderId="0" xfId="0" applyNumberFormat="1" applyFont="1" applyProtection="1"/>
    <xf numFmtId="0" fontId="3" fillId="0" borderId="4" xfId="0" applyNumberFormat="1" applyFont="1" applyBorder="1" applyAlignment="1" applyProtection="1">
      <alignment horizontal="center" vertical="center" wrapText="1"/>
    </xf>
    <xf numFmtId="49" fontId="4" fillId="0" borderId="5" xfId="0" applyNumberFormat="1" applyFont="1" applyBorder="1" applyAlignment="1" applyProtection="1">
      <alignment horizontal="center" vertical="center" wrapText="1"/>
    </xf>
    <xf numFmtId="164" fontId="4" fillId="0" borderId="5" xfId="0" applyNumberFormat="1" applyFont="1" applyBorder="1" applyAlignment="1" applyProtection="1">
      <alignment horizontal="center" vertical="center" wrapText="1"/>
    </xf>
    <xf numFmtId="0" fontId="0" fillId="0" borderId="0" xfId="0" pivotButton="1" applyNumberFormat="1" applyFont="1" applyProtection="1"/>
    <xf numFmtId="164" fontId="0" fillId="0" borderId="0" xfId="0" applyNumberFormat="1" applyFont="1" applyProtection="1"/>
    <xf numFmtId="0" fontId="0" fillId="3" borderId="0" xfId="0" applyNumberFormat="1" applyFont="1" applyFill="1" applyProtection="1"/>
    <xf numFmtId="0" fontId="6" fillId="0" borderId="0" xfId="0" applyNumberFormat="1" applyFont="1" applyFill="1" applyAlignment="1" applyProtection="1">
      <alignment horizontal="left"/>
    </xf>
    <xf numFmtId="0" fontId="11" fillId="0" borderId="4" xfId="0" applyNumberFormat="1" applyFont="1" applyBorder="1" applyAlignment="1" applyProtection="1">
      <alignment horizontal="center" vertical="center" wrapText="1"/>
    </xf>
    <xf numFmtId="0" fontId="12" fillId="0" borderId="4" xfId="0" applyNumberFormat="1" applyFont="1" applyBorder="1" applyAlignment="1" applyProtection="1">
      <alignment horizontal="center" vertical="center" wrapText="1"/>
    </xf>
    <xf numFmtId="0" fontId="13" fillId="4" borderId="4" xfId="0" applyNumberFormat="1" applyFont="1" applyFill="1" applyBorder="1" applyAlignment="1" applyProtection="1">
      <alignment horizontal="center" vertical="center" wrapText="1"/>
    </xf>
    <xf numFmtId="49" fontId="13" fillId="4" borderId="5" xfId="0" applyNumberFormat="1" applyFont="1" applyFill="1" applyBorder="1" applyAlignment="1" applyProtection="1">
      <alignment horizontal="center" vertical="center" wrapText="1"/>
    </xf>
    <xf numFmtId="0" fontId="13" fillId="5" borderId="4" xfId="0" applyNumberFormat="1" applyFont="1" applyFill="1" applyBorder="1" applyAlignment="1" applyProtection="1">
      <alignment horizontal="center" vertical="center" wrapText="1"/>
    </xf>
    <xf numFmtId="49" fontId="13" fillId="5" borderId="5" xfId="0" applyNumberFormat="1" applyFont="1" applyFill="1" applyBorder="1" applyAlignment="1" applyProtection="1">
      <alignment horizontal="center" vertical="center" wrapText="1"/>
    </xf>
    <xf numFmtId="0" fontId="13" fillId="6" borderId="4" xfId="0" applyNumberFormat="1" applyFont="1" applyFill="1" applyBorder="1" applyAlignment="1" applyProtection="1">
      <alignment horizontal="center" vertical="center" wrapText="1"/>
    </xf>
    <xf numFmtId="164" fontId="13" fillId="6" borderId="5" xfId="0" applyNumberFormat="1" applyFont="1" applyFill="1" applyBorder="1" applyAlignment="1" applyProtection="1">
      <alignment horizontal="center" vertical="center" wrapText="1"/>
    </xf>
    <xf numFmtId="49" fontId="4" fillId="0" borderId="5" xfId="0" applyNumberFormat="1" applyFont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left" vertical="center"/>
    </xf>
    <xf numFmtId="0" fontId="5" fillId="0" borderId="3" xfId="0" applyNumberFormat="1" applyFont="1" applyFill="1" applyBorder="1" applyAlignment="1" applyProtection="1">
      <alignment horizontal="left" vertical="center"/>
    </xf>
    <xf numFmtId="0" fontId="2" fillId="3" borderId="2" xfId="0" applyNumberFormat="1" applyFont="1" applyFill="1" applyBorder="1" applyAlignment="1" applyProtection="1">
      <alignment horizontal="center" vertical="center"/>
    </xf>
    <xf numFmtId="0" fontId="2" fillId="3" borderId="1" xfId="0" applyNumberFormat="1" applyFont="1" applyFill="1" applyBorder="1" applyAlignment="1" applyProtection="1">
      <alignment horizontal="center" vertical="center"/>
    </xf>
    <xf numFmtId="0" fontId="2" fillId="3" borderId="3" xfId="0" applyNumberFormat="1" applyFont="1" applyFill="1" applyBorder="1" applyAlignment="1" applyProtection="1">
      <alignment horizontal="center" vertical="center"/>
    </xf>
    <xf numFmtId="0" fontId="1" fillId="2" borderId="2" xfId="0" applyNumberFormat="1" applyFont="1" applyFill="1" applyBorder="1" applyAlignment="1" applyProtection="1">
      <alignment horizontal="center" vertical="center"/>
    </xf>
    <xf numFmtId="0" fontId="1" fillId="2" borderId="1" xfId="0" applyNumberFormat="1" applyFont="1" applyFill="1" applyBorder="1" applyAlignment="1" applyProtection="1">
      <alignment horizontal="center" vertical="center"/>
    </xf>
    <xf numFmtId="0" fontId="1" fillId="2" borderId="3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47625</xdr:rowOff>
    </xdr:from>
    <xdr:ext cx="10020300" cy="704850"/>
    <xdr:pic>
      <xdr:nvPicPr>
        <xdr:cNvPr id="2" name="pic307651197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</xdr:row>
      <xdr:rowOff>47625</xdr:rowOff>
    </xdr:from>
    <xdr:ext cx="1200150" cy="1800225"/>
    <xdr:pic>
      <xdr:nvPicPr>
        <xdr:cNvPr id="3" name="pic185312561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285750</xdr:colOff>
      <xdr:row>7</xdr:row>
      <xdr:rowOff>47625</xdr:rowOff>
    </xdr:from>
    <xdr:ext cx="1095375" cy="1800225"/>
    <xdr:pic>
      <xdr:nvPicPr>
        <xdr:cNvPr id="4" name="pic196185895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8</xdr:row>
      <xdr:rowOff>47625</xdr:rowOff>
    </xdr:from>
    <xdr:ext cx="1200150" cy="1800225"/>
    <xdr:pic>
      <xdr:nvPicPr>
        <xdr:cNvPr id="5" name="pic109105165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10</xdr:row>
      <xdr:rowOff>47625</xdr:rowOff>
    </xdr:from>
    <xdr:ext cx="1200150" cy="1800225"/>
    <xdr:pic>
      <xdr:nvPicPr>
        <xdr:cNvPr id="6" name="pic1870421630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11</xdr:row>
      <xdr:rowOff>47625</xdr:rowOff>
    </xdr:from>
    <xdr:ext cx="1200150" cy="1800225"/>
    <xdr:pic>
      <xdr:nvPicPr>
        <xdr:cNvPr id="7" name="pic208629301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12</xdr:row>
      <xdr:rowOff>47625</xdr:rowOff>
    </xdr:from>
    <xdr:ext cx="1200150" cy="1800225"/>
    <xdr:pic>
      <xdr:nvPicPr>
        <xdr:cNvPr id="8" name="pic147251018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13</xdr:row>
      <xdr:rowOff>47625</xdr:rowOff>
    </xdr:from>
    <xdr:ext cx="1200150" cy="1800225"/>
    <xdr:pic>
      <xdr:nvPicPr>
        <xdr:cNvPr id="9" name="pic1968992716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15</xdr:row>
      <xdr:rowOff>47625</xdr:rowOff>
    </xdr:from>
    <xdr:ext cx="1200150" cy="1800225"/>
    <xdr:pic>
      <xdr:nvPicPr>
        <xdr:cNvPr id="10" name="pic562376310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16</xdr:row>
      <xdr:rowOff>47625</xdr:rowOff>
    </xdr:from>
    <xdr:ext cx="1200150" cy="1800225"/>
    <xdr:pic>
      <xdr:nvPicPr>
        <xdr:cNvPr id="11" name="pic48780267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18</xdr:row>
      <xdr:rowOff>47625</xdr:rowOff>
    </xdr:from>
    <xdr:ext cx="1200150" cy="1800225"/>
    <xdr:pic>
      <xdr:nvPicPr>
        <xdr:cNvPr id="12" name="pic178413669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19</xdr:row>
      <xdr:rowOff>47625</xdr:rowOff>
    </xdr:from>
    <xdr:ext cx="1200150" cy="1800225"/>
    <xdr:pic>
      <xdr:nvPicPr>
        <xdr:cNvPr id="13" name="pic168465853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21</xdr:row>
      <xdr:rowOff>47625</xdr:rowOff>
    </xdr:from>
    <xdr:ext cx="1200150" cy="1800225"/>
    <xdr:pic>
      <xdr:nvPicPr>
        <xdr:cNvPr id="14" name="pic1413719039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22</xdr:row>
      <xdr:rowOff>47625</xdr:rowOff>
    </xdr:from>
    <xdr:ext cx="1200150" cy="1800225"/>
    <xdr:pic>
      <xdr:nvPicPr>
        <xdr:cNvPr id="15" name="pic34840550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23</xdr:row>
      <xdr:rowOff>47625</xdr:rowOff>
    </xdr:from>
    <xdr:ext cx="1200150" cy="1800225"/>
    <xdr:pic>
      <xdr:nvPicPr>
        <xdr:cNvPr id="16" name="pic861074926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24</xdr:row>
      <xdr:rowOff>47625</xdr:rowOff>
    </xdr:from>
    <xdr:ext cx="1200150" cy="1800225"/>
    <xdr:pic>
      <xdr:nvPicPr>
        <xdr:cNvPr id="17" name="pic527118269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25</xdr:row>
      <xdr:rowOff>47625</xdr:rowOff>
    </xdr:from>
    <xdr:ext cx="1200150" cy="1800225"/>
    <xdr:pic>
      <xdr:nvPicPr>
        <xdr:cNvPr id="18" name="pic2063897859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26</xdr:row>
      <xdr:rowOff>47625</xdr:rowOff>
    </xdr:from>
    <xdr:ext cx="1200150" cy="1800225"/>
    <xdr:pic>
      <xdr:nvPicPr>
        <xdr:cNvPr id="19" name="pic413372251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28</xdr:row>
      <xdr:rowOff>47625</xdr:rowOff>
    </xdr:from>
    <xdr:ext cx="1200150" cy="1800225"/>
    <xdr:pic>
      <xdr:nvPicPr>
        <xdr:cNvPr id="20" name="pic1508802394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31</xdr:row>
      <xdr:rowOff>47625</xdr:rowOff>
    </xdr:from>
    <xdr:ext cx="1200150" cy="1800225"/>
    <xdr:pic>
      <xdr:nvPicPr>
        <xdr:cNvPr id="21" name="pic1692778716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33</xdr:row>
      <xdr:rowOff>47625</xdr:rowOff>
    </xdr:from>
    <xdr:ext cx="1200150" cy="1800225"/>
    <xdr:pic>
      <xdr:nvPicPr>
        <xdr:cNvPr id="22" name="pic2081008696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35</xdr:row>
      <xdr:rowOff>47625</xdr:rowOff>
    </xdr:from>
    <xdr:ext cx="1200150" cy="1800225"/>
    <xdr:pic>
      <xdr:nvPicPr>
        <xdr:cNvPr id="23" name="pic1560254095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37</xdr:row>
      <xdr:rowOff>47625</xdr:rowOff>
    </xdr:from>
    <xdr:ext cx="1200150" cy="1800225"/>
    <xdr:pic>
      <xdr:nvPicPr>
        <xdr:cNvPr id="24" name="pic131871380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38</xdr:row>
      <xdr:rowOff>47625</xdr:rowOff>
    </xdr:from>
    <xdr:ext cx="1200150" cy="1800225"/>
    <xdr:pic>
      <xdr:nvPicPr>
        <xdr:cNvPr id="25" name="pic1528063113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41</xdr:row>
      <xdr:rowOff>47625</xdr:rowOff>
    </xdr:from>
    <xdr:ext cx="1200150" cy="1800225"/>
    <xdr:pic>
      <xdr:nvPicPr>
        <xdr:cNvPr id="26" name="pic268904008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43</xdr:row>
      <xdr:rowOff>47625</xdr:rowOff>
    </xdr:from>
    <xdr:ext cx="1200150" cy="1800225"/>
    <xdr:pic>
      <xdr:nvPicPr>
        <xdr:cNvPr id="27" name="pic45459885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46</xdr:row>
      <xdr:rowOff>47625</xdr:rowOff>
    </xdr:from>
    <xdr:ext cx="1200150" cy="1800225"/>
    <xdr:pic>
      <xdr:nvPicPr>
        <xdr:cNvPr id="28" name="pic8687875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47</xdr:row>
      <xdr:rowOff>47625</xdr:rowOff>
    </xdr:from>
    <xdr:ext cx="1200150" cy="1800225"/>
    <xdr:pic>
      <xdr:nvPicPr>
        <xdr:cNvPr id="29" name="pic1568740852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50</xdr:row>
      <xdr:rowOff>47625</xdr:rowOff>
    </xdr:from>
    <xdr:ext cx="1200150" cy="1800225"/>
    <xdr:pic>
      <xdr:nvPicPr>
        <xdr:cNvPr id="30" name="pic1453520628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52</xdr:row>
      <xdr:rowOff>47625</xdr:rowOff>
    </xdr:from>
    <xdr:ext cx="1200150" cy="1800225"/>
    <xdr:pic>
      <xdr:nvPicPr>
        <xdr:cNvPr id="31" name="pic363090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55</xdr:row>
      <xdr:rowOff>47625</xdr:rowOff>
    </xdr:from>
    <xdr:ext cx="1200150" cy="1800225"/>
    <xdr:pic>
      <xdr:nvPicPr>
        <xdr:cNvPr id="32" name="pic2040348287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58</xdr:row>
      <xdr:rowOff>47625</xdr:rowOff>
    </xdr:from>
    <xdr:ext cx="1200150" cy="1800225"/>
    <xdr:pic>
      <xdr:nvPicPr>
        <xdr:cNvPr id="33" name="pic1695257761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60</xdr:row>
      <xdr:rowOff>47625</xdr:rowOff>
    </xdr:from>
    <xdr:ext cx="1200150" cy="1800225"/>
    <xdr:pic>
      <xdr:nvPicPr>
        <xdr:cNvPr id="34" name="pic1454634335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61</xdr:row>
      <xdr:rowOff>47625</xdr:rowOff>
    </xdr:from>
    <xdr:ext cx="1200150" cy="1800225"/>
    <xdr:pic>
      <xdr:nvPicPr>
        <xdr:cNvPr id="35" name="pic149364963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62</xdr:row>
      <xdr:rowOff>47625</xdr:rowOff>
    </xdr:from>
    <xdr:ext cx="1200150" cy="1800225"/>
    <xdr:pic>
      <xdr:nvPicPr>
        <xdr:cNvPr id="36" name="pic250556854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64</xdr:row>
      <xdr:rowOff>47625</xdr:rowOff>
    </xdr:from>
    <xdr:ext cx="1200150" cy="1800225"/>
    <xdr:pic>
      <xdr:nvPicPr>
        <xdr:cNvPr id="37" name="pic631980498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66</xdr:row>
      <xdr:rowOff>47625</xdr:rowOff>
    </xdr:from>
    <xdr:ext cx="1200150" cy="1800225"/>
    <xdr:pic>
      <xdr:nvPicPr>
        <xdr:cNvPr id="38" name="pic1182044310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68</xdr:row>
      <xdr:rowOff>47625</xdr:rowOff>
    </xdr:from>
    <xdr:ext cx="1200150" cy="1800225"/>
    <xdr:pic>
      <xdr:nvPicPr>
        <xdr:cNvPr id="39" name="pic349237865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70</xdr:row>
      <xdr:rowOff>47625</xdr:rowOff>
    </xdr:from>
    <xdr:ext cx="1200150" cy="1800225"/>
    <xdr:pic>
      <xdr:nvPicPr>
        <xdr:cNvPr id="40" name="pic1886013960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72</xdr:row>
      <xdr:rowOff>47625</xdr:rowOff>
    </xdr:from>
    <xdr:ext cx="1200150" cy="1800225"/>
    <xdr:pic>
      <xdr:nvPicPr>
        <xdr:cNvPr id="41" name="pic1701997714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73</xdr:row>
      <xdr:rowOff>47625</xdr:rowOff>
    </xdr:from>
    <xdr:ext cx="1200150" cy="1800225"/>
    <xdr:pic>
      <xdr:nvPicPr>
        <xdr:cNvPr id="42" name="pic1745597109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75</xdr:row>
      <xdr:rowOff>47625</xdr:rowOff>
    </xdr:from>
    <xdr:ext cx="1200150" cy="1800225"/>
    <xdr:pic>
      <xdr:nvPicPr>
        <xdr:cNvPr id="43" name="pic1065218316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76</xdr:row>
      <xdr:rowOff>47625</xdr:rowOff>
    </xdr:from>
    <xdr:ext cx="1200150" cy="1800225"/>
    <xdr:pic>
      <xdr:nvPicPr>
        <xdr:cNvPr id="44" name="pic1568979354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78</xdr:row>
      <xdr:rowOff>47625</xdr:rowOff>
    </xdr:from>
    <xdr:ext cx="1200150" cy="1800225"/>
    <xdr:pic>
      <xdr:nvPicPr>
        <xdr:cNvPr id="45" name="pic1692454977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79</xdr:row>
      <xdr:rowOff>47625</xdr:rowOff>
    </xdr:from>
    <xdr:ext cx="1200150" cy="1800225"/>
    <xdr:pic>
      <xdr:nvPicPr>
        <xdr:cNvPr id="46" name="pic980638586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81</xdr:row>
      <xdr:rowOff>47625</xdr:rowOff>
    </xdr:from>
    <xdr:ext cx="1200150" cy="1800225"/>
    <xdr:pic>
      <xdr:nvPicPr>
        <xdr:cNvPr id="47" name="pic201861652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82</xdr:row>
      <xdr:rowOff>47625</xdr:rowOff>
    </xdr:from>
    <xdr:ext cx="1200150" cy="1800225"/>
    <xdr:pic>
      <xdr:nvPicPr>
        <xdr:cNvPr id="48" name="pic1191457692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83</xdr:row>
      <xdr:rowOff>47625</xdr:rowOff>
    </xdr:from>
    <xdr:ext cx="1200150" cy="1800225"/>
    <xdr:pic>
      <xdr:nvPicPr>
        <xdr:cNvPr id="49" name="pic409989907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86</xdr:row>
      <xdr:rowOff>47625</xdr:rowOff>
    </xdr:from>
    <xdr:ext cx="1200150" cy="1800225"/>
    <xdr:pic>
      <xdr:nvPicPr>
        <xdr:cNvPr id="50" name="pic1943700821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88</xdr:row>
      <xdr:rowOff>47625</xdr:rowOff>
    </xdr:from>
    <xdr:ext cx="1200150" cy="1800225"/>
    <xdr:pic>
      <xdr:nvPicPr>
        <xdr:cNvPr id="51" name="pic1036034084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91</xdr:row>
      <xdr:rowOff>47625</xdr:rowOff>
    </xdr:from>
    <xdr:ext cx="1200150" cy="1800225"/>
    <xdr:pic>
      <xdr:nvPicPr>
        <xdr:cNvPr id="52" name="pic187984814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92</xdr:row>
      <xdr:rowOff>47625</xdr:rowOff>
    </xdr:from>
    <xdr:ext cx="1200150" cy="1800225"/>
    <xdr:pic>
      <xdr:nvPicPr>
        <xdr:cNvPr id="53" name="pic664000270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93</xdr:row>
      <xdr:rowOff>47625</xdr:rowOff>
    </xdr:from>
    <xdr:ext cx="1200150" cy="1800225"/>
    <xdr:pic>
      <xdr:nvPicPr>
        <xdr:cNvPr id="54" name="pic790405399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95</xdr:row>
      <xdr:rowOff>47625</xdr:rowOff>
    </xdr:from>
    <xdr:ext cx="1200150" cy="1800225"/>
    <xdr:pic>
      <xdr:nvPicPr>
        <xdr:cNvPr id="55" name="pic762036729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96</xdr:row>
      <xdr:rowOff>47625</xdr:rowOff>
    </xdr:from>
    <xdr:ext cx="1200150" cy="1800225"/>
    <xdr:pic>
      <xdr:nvPicPr>
        <xdr:cNvPr id="56" name="pic418043854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47625</xdr:rowOff>
    </xdr:from>
    <xdr:ext cx="10020300" cy="704850"/>
    <xdr:pic>
      <xdr:nvPicPr>
        <xdr:cNvPr id="57" name="pic306992648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Utente" refreshedDate="44160.561031365738" createdVersion="6" refreshedVersion="6" recordCount="92" xr:uid="{00000000-000A-0000-FFFF-FFFF01000000}">
  <cacheSource type="worksheet">
    <worksheetSource ref="A5:W97" sheet="Products Buyer Use"/>
  </cacheSource>
  <cacheFields count="23">
    <cacheField name="бренд" numFmtId="49">
      <sharedItems/>
    </cacheField>
    <cacheField name="пол" numFmtId="49">
      <sharedItems/>
    </cacheField>
    <cacheField name="категория" numFmtId="49">
      <sharedItems/>
    </cacheField>
    <cacheField name="подкатегория" numFmtId="49">
      <sharedItems/>
    </cacheField>
    <cacheField name="Made in" numFmtId="49">
      <sharedItems/>
    </cacheField>
    <cacheField name="Model" numFmtId="49">
      <sharedItems/>
    </cacheField>
    <cacheField name="артикул" numFmtId="49">
      <sharedItems/>
    </cacheField>
    <cacheField name="фото" numFmtId="49">
      <sharedItems/>
    </cacheField>
    <cacheField name="сезон" numFmtId="49">
      <sharedItems/>
    </cacheField>
    <cacheField name="цвет" numFmtId="49">
      <sharedItems/>
    </cacheField>
    <cacheField name="размер" numFmtId="49">
      <sharedItems/>
    </cacheField>
    <cacheField name="общее количество" numFmtId="49">
      <sharedItems containsMixedTypes="1" containsNumber="1" containsInteger="1" minValue="1" maxValue="85"/>
    </cacheField>
    <cacheField name="кол." numFmtId="49">
      <sharedItems containsSemiMixedTypes="0" containsString="0" containsNumber="1" containsInteger="1" minValue="1" maxValue="76"/>
    </cacheField>
    <cacheField name="ВАШ             ЗАКАЗ" numFmtId="49">
      <sharedItems/>
    </cacheField>
    <cacheField name="ЦЕНА со скидкой" numFmtId="164">
      <sharedItems containsSemiMixedTypes="0" containsString="0" containsNumber="1" minValue="8.8000000000000007" maxValue="29.8"/>
    </cacheField>
    <cacheField name="ЦЕНА - опт фарики" numFmtId="164">
      <sharedItems containsSemiMixedTypes="0" containsString="0" containsNumber="1" containsInteger="1" minValue="40" maxValue="106"/>
    </cacheField>
    <cacheField name="ЦЕНА - розница" numFmtId="164">
      <sharedItems containsSemiMixedTypes="0" containsString="0" containsNumber="1" containsInteger="1" minValue="101" maxValue="268"/>
    </cacheField>
    <cacheField name="Composition" numFmtId="49">
      <sharedItems/>
    </cacheField>
    <cacheField name="Description" numFmtId="49">
      <sharedItems/>
    </cacheField>
    <cacheField name="Barcode" numFmtId="49">
      <sharedItems/>
    </cacheField>
    <cacheField name="TOT PRICE" numFmtId="164">
      <sharedItems containsSemiMixedTypes="0" containsString="0" containsNumber="1" minValue="9.8000000000000007" maxValue="1884.8"/>
    </cacheField>
    <cacheField name="TOT WHS" numFmtId="164">
      <sharedItems containsSemiMixedTypes="0" containsString="0" containsNumber="1" containsInteger="1" minValue="40" maxValue="7056"/>
    </cacheField>
    <cacheField name="TOT RRP" numFmtId="164">
      <sharedItems containsSemiMixedTypes="0" containsString="0" containsNumber="1" containsInteger="1" minValue="101" maxValue="17856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">
  <r>
    <s v="Sexy Woman"/>
    <s v="Woman"/>
    <s v="Clothing"/>
    <s v="Jacket"/>
    <s v="Italy"/>
    <s v="P511521"/>
    <s v="D407"/>
    <s v=" "/>
    <s v="ALL"/>
    <s v="Grigio"/>
    <s v="M"/>
    <n v="7"/>
    <n v="3"/>
    <s v=" "/>
    <n v="16.8"/>
    <n v="97"/>
    <n v="245"/>
    <s v="100% Cotton"/>
    <s v="MADE IN ITALY: designer motif, long sleeve, multipockets, front closure, zip closing, logo."/>
    <s v="340000053579"/>
    <n v="50.400000000000006"/>
    <n v="291"/>
    <n v="735"/>
  </r>
  <r>
    <s v="Sexy Woman"/>
    <s v="Woman"/>
    <s v="Clothing"/>
    <s v="Jacket"/>
    <s v="Italy"/>
    <s v="P511521"/>
    <s v="D407"/>
    <s v=" "/>
    <s v="ALL"/>
    <s v="Grigio"/>
    <s v="S"/>
    <s v=" "/>
    <n v="4"/>
    <s v=" "/>
    <n v="16.8"/>
    <n v="97"/>
    <n v="245"/>
    <s v="100% Cotton"/>
    <s v="MADE IN ITALY: designer motif, long sleeve, multipockets, front closure, zip closing, logo."/>
    <s v="340000053578"/>
    <n v="67.2"/>
    <n v="388"/>
    <n v="980"/>
  </r>
  <r>
    <s v="525"/>
    <s v="Woman"/>
    <s v="Clothing"/>
    <s v="Blazer"/>
    <s v="Italy"/>
    <s v="P551002"/>
    <s v="D412"/>
    <s v=" "/>
    <s v="ALL"/>
    <s v="Nero"/>
    <s v="L"/>
    <n v="7"/>
    <n v="7"/>
    <s v=" "/>
    <n v="13.8"/>
    <n v="54"/>
    <n v="138"/>
    <s v="88% Nylon - 12% Elastan"/>
    <s v="MADE IN ITALY: no appliques , solid color, collo con revers, single-breasted, no pockets, long sleeve."/>
    <s v="340000053607"/>
    <n v="96.600000000000009"/>
    <n v="378"/>
    <n v="966"/>
  </r>
  <r>
    <s v="Sexy Woman"/>
    <s v="Woman"/>
    <s v="Clothing"/>
    <s v="Blazer"/>
    <s v="Italy"/>
    <s v="P411208"/>
    <s v="D443"/>
    <s v=" "/>
    <s v="FW"/>
    <s v="Multicolore"/>
    <s v="S"/>
    <n v="63"/>
    <n v="29"/>
    <s v=" "/>
    <n v="9.8000000000000007"/>
    <n v="58"/>
    <n v="146"/>
    <s v="99% Polyester - 1% Elastan. Lining: 100% Polyester"/>
    <s v="MADE IN ITALY: multicolour pattern, designer motif, long sleeve, round collar, front closure, zip closing."/>
    <s v="340000053710"/>
    <n v="284.20000000000005"/>
    <n v="1682"/>
    <n v="4234"/>
  </r>
  <r>
    <s v="Sexy Woman"/>
    <s v="Woman"/>
    <s v="Clothing"/>
    <s v="Blazer"/>
    <s v="Italy"/>
    <s v="P411208"/>
    <s v="D443"/>
    <s v=" "/>
    <s v="FW"/>
    <s v="Multicolore"/>
    <s v="M"/>
    <s v=" "/>
    <n v="34"/>
    <s v=" "/>
    <n v="9.8000000000000007"/>
    <n v="58"/>
    <n v="146"/>
    <s v="99% Polyester - 1% Elastan. Lining: 100% Polyester"/>
    <s v="MADE IN ITALY: multicolour pattern, designer motif, long sleeve, round collar, front closure, zip closing."/>
    <s v="340000053711"/>
    <n v="333.20000000000005"/>
    <n v="1972"/>
    <n v="4964"/>
  </r>
  <r>
    <s v="Sexy Woman"/>
    <s v="Woman"/>
    <s v="Clothing"/>
    <s v="Gilet"/>
    <s v="Italy"/>
    <s v="P511234"/>
    <s v="D451-A"/>
    <s v=" "/>
    <s v="FW"/>
    <s v="Arancione"/>
    <s v="T.U."/>
    <n v="8"/>
    <n v="8"/>
    <s v=" "/>
    <n v="9.8000000000000007"/>
    <n v="44"/>
    <n v="110"/>
    <s v="77% Modacrylic - 23% Cotton"/>
    <s v="MADE IN ITALY: bimaterial, no pockets, front closure, hook-and-eye-closure, sleeveless, lined interior."/>
    <s v="340000053726"/>
    <n v="78.400000000000006"/>
    <n v="352"/>
    <n v="880"/>
  </r>
  <r>
    <s v="Sexy Woman"/>
    <s v="Woman"/>
    <s v="Clothing"/>
    <s v="Gilet"/>
    <s v="Italy"/>
    <s v="P511234"/>
    <s v="D451-B"/>
    <s v=" "/>
    <s v="FW"/>
    <s v="Beige"/>
    <s v="T.U."/>
    <n v="2"/>
    <n v="2"/>
    <s v=" "/>
    <n v="9.8000000000000007"/>
    <n v="44"/>
    <n v="110"/>
    <s v="77% Modacrylic - 23% Cotton"/>
    <s v="MADE IN ITALY: bimaterial, no pockets, front closure, hook-and-eye-closure, sleeveless, lined interior."/>
    <s v="340000053728"/>
    <n v="19.600000000000001"/>
    <n v="88"/>
    <n v="220"/>
  </r>
  <r>
    <s v="Sexy Woman"/>
    <s v="Woman"/>
    <s v="Clothing"/>
    <s v="Gilet"/>
    <s v="Italy"/>
    <s v="P511234"/>
    <s v="D451-C"/>
    <s v=" "/>
    <s v="FW"/>
    <s v="Marrone"/>
    <s v="T.U."/>
    <n v="1"/>
    <n v="1"/>
    <s v=" "/>
    <n v="9.8000000000000007"/>
    <n v="44"/>
    <n v="110"/>
    <s v="77% Modacrylic - 23% Cotton"/>
    <s v="MADE IN ITALY: bimaterial, no pockets, front closure, hook-and-eye-closure, sleeveless, lined interior."/>
    <s v="340000053730"/>
    <n v="9.8000000000000007"/>
    <n v="44"/>
    <n v="110"/>
  </r>
  <r>
    <s v="Sexy Woman"/>
    <s v="Woman"/>
    <s v="Clothing"/>
    <s v="Bolero"/>
    <s v="Italy"/>
    <s v="P511225"/>
    <s v="D453"/>
    <s v=" "/>
    <s v="FW"/>
    <s v="Nero"/>
    <s v="S"/>
    <n v="19"/>
    <n v="9"/>
    <s v=" "/>
    <n v="8.8000000000000007"/>
    <n v="49"/>
    <n v="124"/>
    <s v="80% Wool - 20% Nylon"/>
    <s v="MADE IN ITALY: solid color, no pockets, sleeveless, front closure, buttons closing, classic neckline."/>
    <s v="340000053736"/>
    <n v="79.2"/>
    <n v="441"/>
    <n v="1116"/>
  </r>
  <r>
    <s v="Sexy Woman"/>
    <s v="Woman"/>
    <s v="Clothing"/>
    <s v="Bolero"/>
    <s v="Italy"/>
    <s v="P511225"/>
    <s v="D453"/>
    <s v=" "/>
    <s v="FW"/>
    <s v="Nero"/>
    <s v="M"/>
    <s v=" "/>
    <n v="10"/>
    <s v=" "/>
    <n v="8.8000000000000007"/>
    <n v="49"/>
    <n v="124"/>
    <s v="80% Wool - 20% Nylon"/>
    <s v="MADE IN ITALY: solid color, no pockets, sleeveless, front closure, buttons closing, classic neckline."/>
    <s v="340000053737"/>
    <n v="88"/>
    <n v="490"/>
    <n v="1240"/>
  </r>
  <r>
    <s v="525"/>
    <s v="Woman"/>
    <s v="Clothing"/>
    <s v="Jacket"/>
    <s v="Italy"/>
    <s v="P551203 - P411206"/>
    <s v="D454"/>
    <s v=" "/>
    <s v="FW"/>
    <s v="Viola"/>
    <s v="S"/>
    <n v="2"/>
    <n v="2"/>
    <s v=" "/>
    <n v="13.8"/>
    <n v="54"/>
    <n v="138"/>
    <s v="Fabric 1: 100% Modacrylic. Fabric 2: 98% Cotton - 2% Elastan. Lining: 50% Viscose - 50% Acetate."/>
    <s v="MADE IN ITALY: front closure, fax fur, no appliques , solid color, hood, single-breasted, zip closing, no pockets, long sleeve, lined interior, large sized."/>
    <s v="340000053745"/>
    <n v="27.6"/>
    <n v="108"/>
    <n v="276"/>
  </r>
  <r>
    <s v="Sexy Woman"/>
    <s v="Woman"/>
    <s v="Clothing"/>
    <s v="Blazer"/>
    <s v="Italy"/>
    <s v="P511240"/>
    <s v="D457"/>
    <s v=" "/>
    <s v="FW"/>
    <s v="Grigio"/>
    <s v="M"/>
    <n v="37"/>
    <n v="15"/>
    <s v=" "/>
    <n v="15.8"/>
    <n v="65"/>
    <n v="164"/>
    <s v="Fabric 1: 45% Acrylic - 35% Wool - 17% Polyester - 3% Other Fibres. Lining: 64% Acetate - 36% Viscose."/>
    <s v="MADE IN ITALY: multicolour pattern, two pockets, maniche3/4, front closure, buttons closing, lined interior."/>
    <s v="340000053766"/>
    <n v="237"/>
    <n v="975"/>
    <n v="2460"/>
  </r>
  <r>
    <s v="Sexy Woman"/>
    <s v="Woman"/>
    <s v="Clothing"/>
    <s v="Blazer"/>
    <s v="Italy"/>
    <s v="P511240"/>
    <s v="D457"/>
    <s v=" "/>
    <s v="FW"/>
    <s v="Grigio"/>
    <s v="S"/>
    <s v=" "/>
    <n v="22"/>
    <s v=" "/>
    <n v="15.8"/>
    <n v="65"/>
    <n v="164"/>
    <s v="Fabric 1: 45% Acrylic - 35% Wool - 17% Polyester - 3% Other Fibres. Lining: 64% Acetate - 36% Viscose."/>
    <s v="MADE IN ITALY: multicolour pattern, two pockets, maniche3/4, front closure, buttons closing, lined interior."/>
    <s v="340000053765"/>
    <n v="347.6"/>
    <n v="1430"/>
    <n v="3608"/>
  </r>
  <r>
    <s v="Sexy Woman"/>
    <s v="Woman"/>
    <s v="Clothing"/>
    <s v="Blazer"/>
    <s v="Italy"/>
    <s v="P511240"/>
    <s v="D458"/>
    <s v=" "/>
    <s v="FW"/>
    <s v="Rosa"/>
    <s v="M"/>
    <n v="5"/>
    <n v="5"/>
    <s v=" "/>
    <n v="15.8"/>
    <n v="65"/>
    <n v="164"/>
    <s v="Fabric 1: 45% Acrylic - 35% Wool - 17% Polyester - 3% Other Fibres. Lining: 64% Acetate - 36% Viscose."/>
    <s v="MADE IN ITALY: multicolour pattern, two pockets, maniche3/4, front closure, buttons closing, lined interior."/>
    <s v="340000053775"/>
    <n v="79"/>
    <n v="325"/>
    <n v="820"/>
  </r>
  <r>
    <s v="Sexy Woman"/>
    <s v="Woman"/>
    <s v="Clothing"/>
    <s v="Coat"/>
    <s v="Italy"/>
    <s v="P511242"/>
    <s v="D459"/>
    <s v=" "/>
    <s v="FW"/>
    <s v="Blu"/>
    <s v="S"/>
    <n v="79"/>
    <n v="39"/>
    <s v=" "/>
    <n v="18.8"/>
    <n v="87"/>
    <n v="219"/>
    <s v="45% Acrylic - 30% Polyester - 20% Wool - 5% Other Fibres"/>
    <s v="MADE IN ITALY: multicolour pattern, tartan pattern, two pockets, long sleeve, front closure, zip closing, lined interior."/>
    <s v="340000053783"/>
    <n v="733.2"/>
    <n v="3393"/>
    <n v="8541"/>
  </r>
  <r>
    <s v="Sexy Woman"/>
    <s v="Woman"/>
    <s v="Clothing"/>
    <s v="Coat"/>
    <s v="Italy"/>
    <s v="P511242"/>
    <s v="D459"/>
    <s v=" "/>
    <s v="FW"/>
    <s v="Blu"/>
    <s v="M"/>
    <s v=" "/>
    <n v="40"/>
    <s v=" "/>
    <n v="18.8"/>
    <n v="87"/>
    <n v="219"/>
    <s v="45% Acrylic - 30% Polyester - 20% Wool - 5% Other Fibres"/>
    <s v="MADE IN ITALY: multicolour pattern, tartan pattern, two pockets, long sleeve, front closure, zip closing, lined interior."/>
    <s v="340000053784"/>
    <n v="752"/>
    <n v="3480"/>
    <n v="8760"/>
  </r>
  <r>
    <s v="Sexy Woman"/>
    <s v="Woman"/>
    <s v="Clothing"/>
    <s v="Gilet"/>
    <s v="Italy"/>
    <s v="P511245"/>
    <s v="D460"/>
    <s v=" "/>
    <s v="FW"/>
    <s v="Arancione"/>
    <s v="T.U."/>
    <n v="41"/>
    <n v="41"/>
    <s v=" "/>
    <n v="9.8000000000000007"/>
    <n v="65"/>
    <n v="164"/>
    <s v="Fabric 1: 79% Modacrylic - 17% Polyester - 4% Acrylic. Lining: 100% Polyester"/>
    <s v="MADE IN ITALY: solid color, no pockets, no closure, sleeveless, lined interior."/>
    <s v="340000053790"/>
    <n v="401.8"/>
    <n v="2665"/>
    <n v="6724"/>
  </r>
  <r>
    <s v="Sexy Woman"/>
    <s v="Woman"/>
    <s v="Clothing"/>
    <s v="Shawl"/>
    <s v="Italy"/>
    <s v="P511239"/>
    <s v="D461A1"/>
    <s v=" "/>
    <s v="FW"/>
    <s v="Fango"/>
    <s v="T.U."/>
    <n v="4"/>
    <n v="4"/>
    <s v=" "/>
    <n v="11.8"/>
    <n v="65"/>
    <n v="164"/>
    <s v="100% Polyester"/>
    <s v="MADE IN ITALY: no pockets, sleeveless, no closure, round collar, lined interior."/>
    <s v="340000053796"/>
    <n v="47.2"/>
    <n v="260"/>
    <n v="656"/>
  </r>
  <r>
    <s v="Sexy Woman"/>
    <s v="Woman"/>
    <s v="Clothing"/>
    <s v="Shawl"/>
    <s v="Italy"/>
    <s v="P511239"/>
    <s v="D461B1"/>
    <s v=" "/>
    <s v="FW"/>
    <s v="Fango"/>
    <s v="T.U."/>
    <n v="8"/>
    <n v="8"/>
    <s v=" "/>
    <n v="11.8"/>
    <n v="65"/>
    <n v="164"/>
    <s v="100% Polyester"/>
    <s v="MADE IN ITALY: no pockets, sleeveless, no closure, round collar, lined interior, lace."/>
    <s v="340000053792"/>
    <n v="94.4"/>
    <n v="520"/>
    <n v="1312"/>
  </r>
  <r>
    <s v="Sexy Woman"/>
    <s v="Woman"/>
    <s v="Clothing"/>
    <s v="Shawl"/>
    <s v="Italy"/>
    <s v="P511239"/>
    <s v="D461B2"/>
    <s v=" "/>
    <s v="FW"/>
    <s v="Nero"/>
    <s v="T.U."/>
    <n v="4"/>
    <n v="4"/>
    <s v=" "/>
    <n v="11.8"/>
    <n v="65"/>
    <n v="164"/>
    <s v="100%POLYESTER"/>
    <s v="MADE IN ITALY: no pockets, sleeveless, no closure, round collar, lined interior."/>
    <s v="340000053794"/>
    <n v="47.2"/>
    <n v="260"/>
    <n v="656"/>
  </r>
  <r>
    <s v="Sexy Woman"/>
    <s v="Woman"/>
    <s v="Clothing"/>
    <s v="Jacket"/>
    <s v="Italy"/>
    <s v="P511237"/>
    <s v="D467"/>
    <s v=" "/>
    <s v="FW"/>
    <s v="Arancione"/>
    <s v="T.U."/>
    <n v="14"/>
    <n v="14"/>
    <s v=" "/>
    <n v="14.8"/>
    <n v="86"/>
    <n v="218"/>
    <s v="Fabric 1: 79% Modacrylic - 17% Polyester - 4% Acrylic. Lining: 100% Polyester"/>
    <s v="MADE IN ITALY: solid color, no pockets, long sleeve, front closure, single-breasted, hooks-ad eye closure, lined interior."/>
    <s v="340000053809"/>
    <n v="207.20000000000002"/>
    <n v="1204"/>
    <n v="3052"/>
  </r>
  <r>
    <s v="Sexy Woman"/>
    <s v="Woman"/>
    <s v="Clothing"/>
    <s v="Blazer"/>
    <s v="Italy"/>
    <s v="P511213"/>
    <s v="D469"/>
    <s v=" "/>
    <s v="FW"/>
    <s v="Nero"/>
    <s v="S"/>
    <n v="5"/>
    <n v="1"/>
    <s v=" "/>
    <n v="15.8"/>
    <n v="65"/>
    <n v="164"/>
    <s v="Fabric 1: 96% Polyester - 4% Elastan. Fabric 2: 50% Polyurethane - 50% Viscose. Fabric 3: 64% Acetate - 36% Viscose"/>
    <s v="MADE IN ITALY: bimaterial, multipockets con zip closing, front closure, button closing, lined interior, long sleeve."/>
    <s v="340000053813"/>
    <n v="15.8"/>
    <n v="65"/>
    <n v="164"/>
  </r>
  <r>
    <s v="Sexy Woman"/>
    <s v="Woman"/>
    <s v="Clothing"/>
    <s v="Blazer"/>
    <s v="Italy"/>
    <s v="P511213"/>
    <s v="D469"/>
    <s v=" "/>
    <s v="FW"/>
    <s v="Nero"/>
    <s v="M"/>
    <s v=" "/>
    <n v="4"/>
    <s v=" "/>
    <n v="15.8"/>
    <n v="65"/>
    <n v="164"/>
    <s v="Fabric 1: 96% Polyester - 4% Elastan. Fabric 2: 50% Polyurethane - 50% Viscose. Fabric 3: 64% Acetate - 36% Viscose"/>
    <s v="MADE IN ITALY: bimaterial, multipockets con zip closing, front closure, button closing, lined interior, long sleeve."/>
    <s v="340000053814"/>
    <n v="63.2"/>
    <n v="260"/>
    <n v="656"/>
  </r>
  <r>
    <s v="525"/>
    <s v="Woman"/>
    <s v="Clothing"/>
    <s v="Blazer"/>
    <s v="Italy"/>
    <s v="D5Y7015"/>
    <s v="D486"/>
    <s v=" "/>
    <s v="FW"/>
    <s v="Multicolore"/>
    <s v="L"/>
    <n v="8"/>
    <n v="2"/>
    <s v=" "/>
    <n v="11.8"/>
    <n v="40"/>
    <n v="102"/>
    <s v="38% Polyester - 30% Cotton - 23% Acrylic - 7% Wool - 2% Other Fibres"/>
    <s v="MADE IN ITALY: solid color, multipockets, front closure, buttons closing, classic neckline, long sleeve, lined interior."/>
    <s v="340000053830"/>
    <n v="23.6"/>
    <n v="80"/>
    <n v="204"/>
  </r>
  <r>
    <s v="525"/>
    <s v="Woman"/>
    <s v="Clothing"/>
    <s v="Blazer"/>
    <s v="Italy"/>
    <s v="D5Y7015"/>
    <s v="D486"/>
    <s v=" "/>
    <s v="FW"/>
    <s v="Multicolore"/>
    <s v="S"/>
    <s v=" "/>
    <n v="3"/>
    <s v=" "/>
    <n v="11.8"/>
    <n v="40"/>
    <n v="102"/>
    <s v="38% Polyester - 30% Cotton - 23% Acrylic - 7% Wool - 2% Other Fibres"/>
    <s v="MADE IN ITALY: solid color, multipockets, front closure, buttons closing, classic neckline, long sleeve, lined interior."/>
    <s v="340000053828"/>
    <n v="35.400000000000006"/>
    <n v="120"/>
    <n v="306"/>
  </r>
  <r>
    <s v="525"/>
    <s v="Woman"/>
    <s v="Clothing"/>
    <s v="Blazer"/>
    <s v="Italy"/>
    <s v="D5Y7015"/>
    <s v="D486"/>
    <s v=" "/>
    <s v="FW"/>
    <s v="Multicolore"/>
    <s v="M"/>
    <s v=" "/>
    <n v="3"/>
    <s v=" "/>
    <n v="11.8"/>
    <n v="40"/>
    <n v="102"/>
    <s v="38% Polyester - 30% Cotton - 23% Acrylic - 7% Wool - 2% Other Fibres"/>
    <s v="MADE IN ITALY: solid color, multipockets, front closure, buttons closing, classic neckline, long sleeve, lined interior."/>
    <s v="340000053829"/>
    <n v="35.400000000000006"/>
    <n v="120"/>
    <n v="306"/>
  </r>
  <r>
    <s v="525"/>
    <s v="Woman"/>
    <s v="Clothing"/>
    <s v="Jacket"/>
    <s v="Italy"/>
    <s v="D5Y7030"/>
    <s v="D487"/>
    <s v=" "/>
    <s v="ALL"/>
    <s v="Grigio"/>
    <s v="M"/>
    <n v="5"/>
    <n v="2"/>
    <s v=" "/>
    <n v="18.8"/>
    <n v="65"/>
    <n v="165"/>
    <s v="Fabric 1: 98% Cotton - 2% Elastan. Fabric 2: 100% Polyester"/>
    <s v="MADE IN ITALY: bimaterial, multipockets, front closure, zip closing, unlined, long sleeve."/>
    <s v="340000053838"/>
    <n v="37.6"/>
    <n v="130"/>
    <n v="330"/>
  </r>
  <r>
    <s v="525"/>
    <s v="Woman"/>
    <s v="Clothing"/>
    <s v="Jacket"/>
    <s v="Italy"/>
    <s v="D5Y7030"/>
    <s v="D487"/>
    <s v=" "/>
    <s v="ALL"/>
    <s v="Grigio"/>
    <s v="S"/>
    <s v=" "/>
    <n v="3"/>
    <s v=" "/>
    <n v="18.8"/>
    <n v="65"/>
    <n v="165"/>
    <s v="Fabric 1: 98% Cotton - 2% Elastan. Fabric 2: 100% Polyester"/>
    <s v="MADE IN ITALY: bimaterial, multipockets, front closure, zip closing, unlined, long sleeve."/>
    <s v="340000053837"/>
    <n v="56.400000000000006"/>
    <n v="195"/>
    <n v="495"/>
  </r>
  <r>
    <s v="Sexy Woman"/>
    <s v="Woman"/>
    <s v="Clothing"/>
    <s v="Blazer"/>
    <s v="Italy"/>
    <s v="P611018"/>
    <s v="D490-A"/>
    <s v=" "/>
    <s v="ALL"/>
    <s v="Bianco"/>
    <s v="M"/>
    <n v="14"/>
    <n v="6"/>
    <s v=" "/>
    <n v="11.8"/>
    <n v="44"/>
    <n v="112"/>
    <s v="92% Polyester - 8% Elastan"/>
    <s v="MADE IN ITALY: solid color, front closure, snap buttons closure, two pockets, lined interior, long sleeve."/>
    <s v="340000053874"/>
    <n v="70.800000000000011"/>
    <n v="264"/>
    <n v="672"/>
  </r>
  <r>
    <s v="Sexy Woman"/>
    <s v="Woman"/>
    <s v="Clothing"/>
    <s v="Blazer"/>
    <s v="Italy"/>
    <s v="P611018"/>
    <s v="D490-A"/>
    <s v=" "/>
    <s v="ALL"/>
    <s v="Bianco"/>
    <s v="S"/>
    <s v=" "/>
    <n v="8"/>
    <s v=" "/>
    <n v="11.8"/>
    <n v="44"/>
    <n v="112"/>
    <s v="92% Polyester - 8% Elastan"/>
    <s v="MADE IN ITALY: solid color, front closure, snap buttons closure, two pockets, lined interior, long sleeve."/>
    <s v="340000053873"/>
    <n v="94.4"/>
    <n v="352"/>
    <n v="896"/>
  </r>
  <r>
    <s v="Sexy Woman"/>
    <s v="Woman"/>
    <s v="Clothing"/>
    <s v="Blazer"/>
    <s v="Italy"/>
    <s v="P611018"/>
    <s v="D490-B"/>
    <s v=" "/>
    <s v="ALL"/>
    <s v="Nero"/>
    <s v="M"/>
    <n v="50"/>
    <n v="18"/>
    <s v=" "/>
    <n v="11.8"/>
    <n v="44"/>
    <n v="112"/>
    <s v="92% Polyester - 8% Elastan"/>
    <s v="MADE IN ITALY: solid color, front closure, snap buttons closure, two pockets, lined interior, long sleeve."/>
    <s v="340000053883"/>
    <n v="212.4"/>
    <n v="792"/>
    <n v="2016"/>
  </r>
  <r>
    <s v="Sexy Woman"/>
    <s v="Woman"/>
    <s v="Clothing"/>
    <s v="Blazer"/>
    <s v="Italy"/>
    <s v="P611018"/>
    <s v="D490-B"/>
    <s v=" "/>
    <s v="ALL"/>
    <s v="Nero"/>
    <s v="S"/>
    <s v=" "/>
    <n v="32"/>
    <s v=" "/>
    <n v="11.8"/>
    <n v="44"/>
    <n v="112"/>
    <s v="92% Polyester - 8% Elastan"/>
    <s v="MADE IN ITALY: solid color, front closure, snap buttons closure, two pockets, lined interior, long sleeve."/>
    <s v="340000053882"/>
    <n v="377.6"/>
    <n v="1408"/>
    <n v="3584"/>
  </r>
  <r>
    <s v="Sexy Woman"/>
    <s v="Woman"/>
    <s v="Clothing"/>
    <s v="Parka"/>
    <s v="Italy"/>
    <s v="P611009"/>
    <s v="D505"/>
    <s v=" "/>
    <s v="ALL"/>
    <s v="Verde"/>
    <s v="S"/>
    <n v="17"/>
    <n v="17"/>
    <s v=" "/>
    <n v="19.8"/>
    <n v="76"/>
    <n v="192"/>
    <s v="100% Polyester"/>
    <s v="MADE IN ITALY: bimaterial, multipockets, front closure, snap buttons closure, unlined, long sleeve, hood."/>
    <s v="340000053980"/>
    <n v="336.6"/>
    <n v="1292"/>
    <n v="3264"/>
  </r>
  <r>
    <s v="Sexy Woman"/>
    <s v="Woman"/>
    <s v="Clothing"/>
    <s v="Blazer"/>
    <s v="Italy"/>
    <s v="P611219"/>
    <s v="D509"/>
    <s v=" "/>
    <s v="FW"/>
    <s v="Grigio"/>
    <s v="L"/>
    <n v="38"/>
    <n v="6"/>
    <s v=" "/>
    <n v="12.8"/>
    <n v="44"/>
    <n v="112"/>
    <s v="Fabric 1: 70% Cotton - 20% Acrylic - 10% Other Fibres. Fabric 2: 54% Polyurethane - 46% Polyester"/>
    <s v="MADE IN ITALY: bimaterial, no pockets, front closure, zip closing, lined interior, long sleeve."/>
    <s v="340000054009"/>
    <n v="76.800000000000011"/>
    <n v="264"/>
    <n v="672"/>
  </r>
  <r>
    <s v="Sexy Woman"/>
    <s v="Woman"/>
    <s v="Clothing"/>
    <s v="Blazer"/>
    <s v="Italy"/>
    <s v="P611219"/>
    <s v="D509"/>
    <s v=" "/>
    <s v="FW"/>
    <s v="Grigio"/>
    <s v="S"/>
    <s v=" "/>
    <n v="14"/>
    <s v=" "/>
    <n v="12.8"/>
    <n v="44"/>
    <n v="112"/>
    <s v="Fabric 1: 70% Cotton - 20% Acrylic - 10% Other Fibres. Fabric 2: 54% Polyurethane - 46% Polyester"/>
    <s v="MADE IN ITALY: bimaterial, no pockets, front closure, zip closing, lined interior, long sleeve."/>
    <s v="340000054007"/>
    <n v="179.20000000000002"/>
    <n v="616"/>
    <n v="1568"/>
  </r>
  <r>
    <s v="Sexy Woman"/>
    <s v="Woman"/>
    <s v="Clothing"/>
    <s v="Blazer"/>
    <s v="Italy"/>
    <s v="P611219"/>
    <s v="D509"/>
    <s v=" "/>
    <s v="FW"/>
    <s v="Grigio"/>
    <s v="M"/>
    <s v=" "/>
    <n v="18"/>
    <s v=" "/>
    <n v="12.8"/>
    <n v="44"/>
    <n v="112"/>
    <s v="Fabric 1: 70% Cotton - 20% Acrylic - 10% Other Fibres. Fabric 2: 54% Polyurethane - 46% Polyester"/>
    <s v="MADE IN ITALY: bimaterial, no pockets, front closure, zip closing, lined interior, long sleeve."/>
    <s v="340000054008"/>
    <n v="230.4"/>
    <n v="792"/>
    <n v="2016"/>
  </r>
  <r>
    <s v="Sexy Woman"/>
    <s v="Woman"/>
    <s v="Clothing"/>
    <s v="Blazer"/>
    <s v="Italy"/>
    <s v="P611222"/>
    <s v="D510"/>
    <s v=" "/>
    <s v="FW"/>
    <s v="Nero"/>
    <s v="S"/>
    <n v="8"/>
    <n v="2"/>
    <s v=" "/>
    <n v="12.8"/>
    <n v="44"/>
    <n v="112"/>
    <s v="Fabric 1: 64% Polyester - 34% Viscose - 2% Elastan. Fabric 2: 50% Polyester - 50% Polyurethane"/>
    <s v="MADE IN ITALY: bimaterial, multipockets, front closure, zip closing, lined interior, long sleeve."/>
    <s v="340000054016"/>
    <n v="25.6"/>
    <n v="88"/>
    <n v="224"/>
  </r>
  <r>
    <s v="Sexy Woman"/>
    <s v="Woman"/>
    <s v="Clothing"/>
    <s v="Blazer"/>
    <s v="Italy"/>
    <s v="P611222"/>
    <s v="D510"/>
    <s v=" "/>
    <s v="FW"/>
    <s v="Nero"/>
    <s v="M"/>
    <s v=" "/>
    <n v="6"/>
    <s v=" "/>
    <n v="12.8"/>
    <n v="44"/>
    <n v="112"/>
    <s v="Fabric 1: 64% Polyester - 34% Viscose - 2% Elastan. Fabric 2: 50% Polyester - 50% Polyurethane"/>
    <s v="MADE IN ITALY: bimaterial, multipockets, front closure, zip closing, lined interior, long sleeve."/>
    <s v="340000054017"/>
    <n v="76.800000000000011"/>
    <n v="264"/>
    <n v="672"/>
  </r>
  <r>
    <s v="Sexy Woman"/>
    <s v="Woman"/>
    <s v="Clothing"/>
    <s v="Blazer"/>
    <s v="Italy"/>
    <s v="P611231"/>
    <s v="D511"/>
    <s v=" "/>
    <s v="FW"/>
    <s v="Nero"/>
    <s v="L"/>
    <n v="30"/>
    <n v="1"/>
    <s v=" "/>
    <n v="11.8"/>
    <n v="40"/>
    <n v="101"/>
    <s v="78% Polyester - 19% Viscose - 3% Elastan"/>
    <s v="MADE IN ITALY: solid color, multipockets, front closure, buttons closing, unlined, long sleeve."/>
    <s v="340000054027"/>
    <n v="11.8"/>
    <n v="40"/>
    <n v="101"/>
  </r>
  <r>
    <s v="Sexy Woman"/>
    <s v="Woman"/>
    <s v="Clothing"/>
    <s v="Blazer"/>
    <s v="Italy"/>
    <s v="P611231"/>
    <s v="D511"/>
    <s v=" "/>
    <s v="FW"/>
    <s v="Nero"/>
    <s v="S"/>
    <s v=" "/>
    <n v="11"/>
    <s v=" "/>
    <n v="11.8"/>
    <n v="40"/>
    <n v="101"/>
    <s v="78% Polyester - 19% Viscose - 3% Elastan"/>
    <s v="MADE IN ITALY: solid color, multipockets, front closure, buttons closing, unlined, long sleeve."/>
    <s v="340000054025"/>
    <n v="129.80000000000001"/>
    <n v="440"/>
    <n v="1111"/>
  </r>
  <r>
    <s v="Sexy Woman"/>
    <s v="Woman"/>
    <s v="Clothing"/>
    <s v="Blazer"/>
    <s v="Italy"/>
    <s v="P611231"/>
    <s v="D511"/>
    <s v=" "/>
    <s v="FW"/>
    <s v="Nero"/>
    <s v="M"/>
    <s v=" "/>
    <n v="18"/>
    <s v=" "/>
    <n v="11.8"/>
    <n v="40"/>
    <n v="101"/>
    <s v="78% Polyester - 19% Viscose - 3% Elastan"/>
    <s v="MADE IN ITALY: solid color, multipockets, front closure, buttons closing, unlined, long sleeve."/>
    <s v="340000054026"/>
    <n v="212.4"/>
    <n v="720"/>
    <n v="1818"/>
  </r>
  <r>
    <s v="Sexy Woman"/>
    <s v="Woman"/>
    <s v="Clothing"/>
    <s v="Jacket"/>
    <s v="Italy"/>
    <s v="P711008"/>
    <s v="D515A"/>
    <s v=" "/>
    <s v="ALL"/>
    <s v="Nero"/>
    <s v="S"/>
    <n v="2"/>
    <n v="2"/>
    <s v=" "/>
    <n v="28.8"/>
    <n v="98"/>
    <n v="248"/>
    <s v="Fabric 1: 54% Polyurethane - 46% Polyester. Fabric 2: 100% Polyester. Lining: 100% Polyester"/>
    <s v="MADE IN ITALY: designer motif, long sleeve, front closure, zip closing, two pockets, rhinestones, embroidered detailing, polish effect, appliques, dry-clean."/>
    <s v="340000054061"/>
    <n v="57.6"/>
    <n v="196"/>
    <n v="496"/>
  </r>
  <r>
    <s v="Sexy Woman"/>
    <s v="Woman"/>
    <s v="Clothing"/>
    <s v="Blazer"/>
    <s v="Italy"/>
    <s v="P711023"/>
    <s v="D516A"/>
    <s v=" "/>
    <s v="ALL"/>
    <s v="Beige"/>
    <s v="L"/>
    <n v="47"/>
    <n v="4"/>
    <s v=" "/>
    <n v="12.8"/>
    <n v="44"/>
    <n v="112"/>
    <s v="75% Cotton - 15% Polyester - 10% Elastan."/>
    <s v="MADE IN ITALY: two pockets, front closure, button closing, long sleeve, polish effect, wash at 30°."/>
    <s v="340000054072"/>
    <n v="51.2"/>
    <n v="176"/>
    <n v="448"/>
  </r>
  <r>
    <s v="Sexy Woman"/>
    <s v="Woman"/>
    <s v="Clothing"/>
    <s v="Blazer"/>
    <s v="Italy"/>
    <s v="P711023"/>
    <s v="D516A"/>
    <s v=" "/>
    <s v="ALL"/>
    <s v="Beige"/>
    <s v="M"/>
    <s v=" "/>
    <n v="20"/>
    <s v=" "/>
    <n v="12.8"/>
    <n v="44"/>
    <n v="112"/>
    <s v="75% Cotton - 15% Polyester - 10% Elastan."/>
    <s v="MADE IN ITALY: two pockets, front closure, button closing, long sleeve, polish effect, wash at 30°."/>
    <s v="340000054071"/>
    <n v="256"/>
    <n v="880"/>
    <n v="2240"/>
  </r>
  <r>
    <s v="Sexy Woman"/>
    <s v="Woman"/>
    <s v="Clothing"/>
    <s v="Blazer"/>
    <s v="Italy"/>
    <s v="P711023"/>
    <s v="D516A"/>
    <s v=" "/>
    <s v="ALL"/>
    <s v="Beige"/>
    <s v="S"/>
    <s v=" "/>
    <n v="23"/>
    <s v=" "/>
    <n v="12.8"/>
    <n v="44"/>
    <n v="112"/>
    <s v="75% Cotton - 15% Polyester - 10% Elastan."/>
    <s v="MADE IN ITALY: two pockets, front closure, button closing, long sleeve, polish effect, wash at 30°."/>
    <s v="340000054070"/>
    <n v="294.40000000000003"/>
    <n v="1012"/>
    <n v="2576"/>
  </r>
  <r>
    <s v="Sexy Woman"/>
    <s v="Woman"/>
    <s v="Clothing"/>
    <s v="Jacket"/>
    <s v="Italy"/>
    <s v="P711005"/>
    <s v="D517A"/>
    <s v=" "/>
    <s v="ALL"/>
    <s v="Nero"/>
    <s v="M"/>
    <n v="18"/>
    <n v="6"/>
    <s v=" "/>
    <n v="17.8"/>
    <n v="60"/>
    <n v="152"/>
    <s v="Fabric 1: 54% Polyurethane - 46% Polyester. Fabric 2: 100% Polyester. Lining: 100% Polyester"/>
    <s v="MADE IN ITALY: designer motif, long sleeve, front closure, no pockets, rhinestones, embroidered detailing, polish effect, appliques, fringe, dry-clean."/>
    <s v="340000054080"/>
    <n v="106.80000000000001"/>
    <n v="360"/>
    <n v="912"/>
  </r>
  <r>
    <s v="Sexy Woman"/>
    <s v="Woman"/>
    <s v="Clothing"/>
    <s v="Jacket"/>
    <s v="Italy"/>
    <s v="P711005"/>
    <s v="D517A"/>
    <s v=" "/>
    <s v="ALL"/>
    <s v="Nero"/>
    <s v="S"/>
    <s v=" "/>
    <n v="12"/>
    <s v=" "/>
    <n v="17.8"/>
    <n v="60"/>
    <n v="152"/>
    <s v="Fabric 1: 54% Polyurethane - 46% Polyester. Fabric 2: 100% Polyester. Lining: 100% Polyester"/>
    <s v="MADE IN ITALY: designer motif, long sleeve, front closure, no pockets, rhinestones, embroidered detailing, polish effect, appliques, fringe, dry-clean."/>
    <s v="340000054079"/>
    <n v="213.60000000000002"/>
    <n v="720"/>
    <n v="1824"/>
  </r>
  <r>
    <s v="Sexy Woman"/>
    <s v="Woman"/>
    <s v="Clothing"/>
    <s v="Jacket"/>
    <s v="Italy"/>
    <s v="P711007"/>
    <s v="D518A"/>
    <s v=" "/>
    <s v="ALL"/>
    <s v="Nero"/>
    <s v="L"/>
    <n v="32"/>
    <n v="2"/>
    <s v=" "/>
    <n v="24.8"/>
    <n v="88"/>
    <n v="223"/>
    <s v="Fabric 1: 54% Polyurethane - 46% Polyester. Fabric 2: 100% Polyester. Lining: 100% Polyester"/>
    <s v="MADE IN ITALY: designer motif, long sleeve, front closure, zip closing, two pockets, rhinestones, embroidered detailing, polish effect, appliques, bomber, dry-clean."/>
    <s v="340000054090"/>
    <n v="49.6"/>
    <n v="176"/>
    <n v="446"/>
  </r>
  <r>
    <s v="Sexy Woman"/>
    <s v="Woman"/>
    <s v="Clothing"/>
    <s v="Jacket"/>
    <s v="Italy"/>
    <s v="P711007"/>
    <s v="D518A"/>
    <s v=" "/>
    <s v="ALL"/>
    <s v="Nero"/>
    <s v="S"/>
    <s v=" "/>
    <n v="13"/>
    <s v=" "/>
    <n v="24.8"/>
    <n v="88"/>
    <n v="223"/>
    <s v="Fabric 1: 54% Polyurethane - 46% Polyester. Fabric 2: 100% Polyester. Lining: 100% Polyester"/>
    <s v="MADE IN ITALY: designer motif, long sleeve, front closure, zip closing, two pockets, rhinestones, embroidered detailing, polish effect, appliques, bomber, dry-clean."/>
    <s v="340000054088"/>
    <n v="322.40000000000003"/>
    <n v="1144"/>
    <n v="2899"/>
  </r>
  <r>
    <s v="Sexy Woman"/>
    <s v="Woman"/>
    <s v="Clothing"/>
    <s v="Jacket"/>
    <s v="Italy"/>
    <s v="P711007"/>
    <s v="D518A"/>
    <s v=" "/>
    <s v="ALL"/>
    <s v="Nero"/>
    <s v="M"/>
    <s v=" "/>
    <n v="17"/>
    <s v=" "/>
    <n v="24.8"/>
    <n v="88"/>
    <n v="223"/>
    <s v="Fabric 1: 54% Polyurethane - 46% Polyester. Fabric 2: 100% Polyester. Lining: 100% Polyester"/>
    <s v="MADE IN ITALY: designer motif, long sleeve, front closure, zip closing, two pockets, rhinestones, embroidered detailing, polish effect, appliques, bomber, dry-clean."/>
    <s v="340000054089"/>
    <n v="421.6"/>
    <n v="1496"/>
    <n v="3791"/>
  </r>
  <r>
    <s v="Sexy Woman"/>
    <s v="Woman"/>
    <s v="Clothing"/>
    <s v="Blazer"/>
    <s v="Italy"/>
    <s v="P711014"/>
    <s v="D519A"/>
    <s v=" "/>
    <s v="ALL"/>
    <s v="Nero"/>
    <s v="L"/>
    <n v="53"/>
    <n v="6"/>
    <s v=" "/>
    <n v="12.8"/>
    <n v="44"/>
    <n v="112"/>
    <s v="100% Polyester"/>
    <s v="MADE IN ITALY: two pockets, front closure, hook-and-eye-closure, long sleeve, polish effect, hand wash."/>
    <s v="340000054099"/>
    <n v="76.800000000000011"/>
    <n v="264"/>
    <n v="672"/>
  </r>
  <r>
    <s v="Sexy Woman"/>
    <s v="Woman"/>
    <s v="Clothing"/>
    <s v="Blazer"/>
    <s v="Italy"/>
    <s v="P711014"/>
    <s v="D519A"/>
    <s v=" "/>
    <s v="ALL"/>
    <s v="Nero"/>
    <s v="M"/>
    <s v=" "/>
    <n v="21"/>
    <s v=" "/>
    <n v="12.8"/>
    <n v="44"/>
    <n v="112"/>
    <s v="100% Polyester"/>
    <s v="MADE IN ITALY: two pockets, front closure, hook-and-eye-closure, long sleeve, polish effect, hand wash."/>
    <s v="340000054098"/>
    <n v="268.8"/>
    <n v="924"/>
    <n v="2352"/>
  </r>
  <r>
    <s v="Sexy Woman"/>
    <s v="Woman"/>
    <s v="Clothing"/>
    <s v="Blazer"/>
    <s v="Italy"/>
    <s v="P711014"/>
    <s v="D519A"/>
    <s v=" "/>
    <s v="ALL"/>
    <s v="Nero"/>
    <s v="S"/>
    <s v=" "/>
    <n v="26"/>
    <s v=" "/>
    <n v="12.8"/>
    <n v="44"/>
    <n v="112"/>
    <s v="100% Polyester"/>
    <s v="MADE IN ITALY: two pockets, front closure, hook-and-eye-closure, long sleeve, polish effect, hand wash."/>
    <s v="340000054097"/>
    <n v="332.8"/>
    <n v="1144"/>
    <n v="2912"/>
  </r>
  <r>
    <s v="Sexy Woman"/>
    <s v="Woman"/>
    <s v="Clothing"/>
    <s v="Jacket"/>
    <s v="Italy"/>
    <s v="P711004"/>
    <s v="D522A"/>
    <s v=" "/>
    <s v="ALL"/>
    <s v="Multicolore"/>
    <s v="M"/>
    <n v="30"/>
    <n v="11"/>
    <s v=" "/>
    <n v="14.8"/>
    <n v="65"/>
    <n v="164"/>
    <s v="Fabric 1: 70% Polyethylene - 30% Nylon. Fabric 2: 97% Cotton - 3% Elastan. Lining: 100% Polyester"/>
    <s v="MADE IN ITALY: designer motif, long sleeve, front closure, zip closing, two pockets, rhinestones, polish effect, bomber, dry-clean."/>
    <s v="340000054121"/>
    <n v="162.80000000000001"/>
    <n v="715"/>
    <n v="1804"/>
  </r>
  <r>
    <s v="Sexy Woman"/>
    <s v="Woman"/>
    <s v="Clothing"/>
    <s v="Jacket"/>
    <s v="Italy"/>
    <s v="P711004"/>
    <s v="D522A"/>
    <s v=" "/>
    <s v="ALL"/>
    <s v="Multicolore"/>
    <s v="S"/>
    <s v=" "/>
    <n v="19"/>
    <s v=" "/>
    <n v="14.8"/>
    <n v="65"/>
    <n v="164"/>
    <s v="Fabric 1: 70% Polyethylene - 30% Nylon. Fabric 2: 97% Cotton - 3% Elastan. Lining: 100% Polyester"/>
    <s v="MADE IN ITALY: designer motif, long sleeve, front closure, zip closing, two pockets, rhinestones, polish effect, bomber, dry-clean."/>
    <s v="340000054120"/>
    <n v="281.2"/>
    <n v="1235"/>
    <n v="3116"/>
  </r>
  <r>
    <s v="Sexy Woman"/>
    <s v="Woman"/>
    <s v="Clothing"/>
    <s v="Jacket"/>
    <s v="Italy"/>
    <s v="P711004"/>
    <s v="D522B"/>
    <s v=" "/>
    <s v="ALL"/>
    <s v="Verde"/>
    <s v="S"/>
    <n v="2"/>
    <n v="2"/>
    <s v=" "/>
    <n v="14.8"/>
    <n v="65"/>
    <n v="164"/>
    <s v="Fabric 1: 70% Polyethylene - 30% Nylon. Fabric 2: 97% Cotton - 3% Elastan. Lining: 100% Polyester"/>
    <s v="MADE IN ITALY: designer motif, long sleeve, front closure, zip closing, two pockets, rhinestones, polish effect, bomber, dry-clean."/>
    <s v="340000054129"/>
    <n v="29.6"/>
    <n v="130"/>
    <n v="328"/>
  </r>
  <r>
    <s v="Sexy Woman"/>
    <s v="Woman"/>
    <s v="Clothing"/>
    <s v="Jacket"/>
    <s v="Italy"/>
    <s v="P711001"/>
    <s v="D526A"/>
    <s v=" "/>
    <s v="ALL"/>
    <s v="Marrone"/>
    <s v="S"/>
    <n v="1"/>
    <n v="1"/>
    <s v=" "/>
    <n v="13.8"/>
    <n v="54"/>
    <n v="137"/>
    <s v="Fabric 1: 100% Cotton. Fabric 2: 97% Cotton - 3% Elastan. Lining: 100% Cotton"/>
    <s v="MADE IN ITALY: designer motif, long sleeve, front closure, zip closing, multipockets, bomber, wash at 30°."/>
    <s v="340000054156"/>
    <n v="13.8"/>
    <n v="54"/>
    <n v="137"/>
  </r>
  <r>
    <s v="Sexy Woman"/>
    <s v="Woman"/>
    <s v="Clothing"/>
    <s v="Gilet"/>
    <s v="Italy"/>
    <s v="P711237"/>
    <s v="D535A"/>
    <s v=" "/>
    <s v="FW"/>
    <s v="Nero"/>
    <s v="S"/>
    <n v="26"/>
    <n v="13"/>
    <s v=" "/>
    <n v="16.8"/>
    <n v="60"/>
    <n v="150"/>
    <s v="Fabric 1: 95% Polyester 5% Elastan. Fabric 2: 97% Polyester 3% Elastan. Lining: 100% Polyester"/>
    <s v="MADE IN ITALY: solid color, no closure, belt, no pockets, sleeveless, wash at 30°."/>
    <s v="340000029103"/>
    <n v="218.4"/>
    <n v="780"/>
    <n v="1950"/>
  </r>
  <r>
    <s v="Sexy Woman"/>
    <s v="Woman"/>
    <s v="Clothing"/>
    <s v="Gilet"/>
    <s v="Italy"/>
    <s v="P711237"/>
    <s v="D535A"/>
    <s v=" "/>
    <s v="FW"/>
    <s v="Nero"/>
    <s v="M"/>
    <s v=" "/>
    <n v="13"/>
    <s v=" "/>
    <n v="16.8"/>
    <n v="60"/>
    <n v="150"/>
    <s v="Fabric 1: 95% Polyester 5% Elastan. Fabric 2: 97% Polyester 3% Elastan. Lining: 100% Polyester"/>
    <s v="MADE IN ITALY: solid color, no closure, belt, no pockets, sleeveless, wash at 30°."/>
    <s v="340000029104"/>
    <n v="218.4"/>
    <n v="780"/>
    <n v="1950"/>
  </r>
  <r>
    <s v="Sexy Woman"/>
    <s v="Woman"/>
    <s v="Clothing"/>
    <s v="Blazer"/>
    <s v="Italy"/>
    <s v="P711223"/>
    <s v="D536A"/>
    <s v=" "/>
    <s v="FW"/>
    <s v="Nero"/>
    <s v="S"/>
    <n v="19"/>
    <n v="9"/>
    <s v=" "/>
    <n v="15.8"/>
    <n v="48"/>
    <n v="122"/>
    <s v="75% Cotton 15% Polyester 10% Elastan"/>
    <s v="MADE IN ITALY: multipockets, front closure, button closing, long sleeve, solid color, wash at 30°."/>
    <s v="340000029085"/>
    <n v="142.20000000000002"/>
    <n v="432"/>
    <n v="1098"/>
  </r>
  <r>
    <s v="Sexy Woman"/>
    <s v="Woman"/>
    <s v="Clothing"/>
    <s v="Blazer"/>
    <s v="Italy"/>
    <s v="P711223"/>
    <s v="D536A"/>
    <s v=" "/>
    <s v="FW"/>
    <s v="Nero"/>
    <s v="M"/>
    <s v=" "/>
    <n v="10"/>
    <s v=" "/>
    <n v="15.8"/>
    <n v="48"/>
    <n v="122"/>
    <s v="75% Cotton 15% Polyester 10% Elastan"/>
    <s v="MADE IN ITALY: multipockets, front closure, button closing, long sleeve, solid color, wash at 30°."/>
    <s v="340000029086"/>
    <n v="158"/>
    <n v="480"/>
    <n v="1220"/>
  </r>
  <r>
    <s v="Sexy Woman"/>
    <s v="Woman"/>
    <s v="Clothing"/>
    <s v="Blazer"/>
    <s v="Italy"/>
    <s v="P711220"/>
    <s v="D537A"/>
    <s v=" "/>
    <s v="FW"/>
    <s v="Giallo"/>
    <s v="S"/>
    <n v="19"/>
    <n v="7"/>
    <s v=" "/>
    <n v="16.8"/>
    <n v="54"/>
    <n v="137"/>
    <s v="88% Polyester 12% Elastan"/>
    <s v="MADE IN ITALY: no pockets, front closure, hooks-ad eye closure, long sleeve, solid color, wash at 30°."/>
    <s v="340000029065"/>
    <n v="117.60000000000001"/>
    <n v="378"/>
    <n v="959"/>
  </r>
  <r>
    <s v="Sexy Woman"/>
    <s v="Woman"/>
    <s v="Clothing"/>
    <s v="Blazer"/>
    <s v="Italy"/>
    <s v="P711220"/>
    <s v="D537A"/>
    <s v=" "/>
    <s v="FW"/>
    <s v="Giallo"/>
    <s v="M"/>
    <s v=" "/>
    <n v="12"/>
    <s v=" "/>
    <n v="16.8"/>
    <n v="54"/>
    <n v="137"/>
    <s v="88% Polyester 12% Elastan"/>
    <s v="MADE IN ITALY: no pockets, front closure, hooks-ad eye closure, long sleeve, solid color, wash at 30°."/>
    <s v="340000029066"/>
    <n v="201.60000000000002"/>
    <n v="648"/>
    <n v="1644"/>
  </r>
  <r>
    <s v="Sexy Woman"/>
    <s v="Woman"/>
    <s v="Clothing"/>
    <s v="Blazer"/>
    <s v="Italy"/>
    <s v="P711220"/>
    <s v="D537B"/>
    <s v=" "/>
    <s v="FW"/>
    <s v="Nero"/>
    <s v="S"/>
    <n v="7"/>
    <n v="2"/>
    <s v=" "/>
    <n v="16.8"/>
    <n v="54"/>
    <n v="137"/>
    <s v="88% Polyester 12% Elastan"/>
    <s v="MADE IN ITALY: no pockets, front closure, hooks-ad eye closure, long sleeve, solid color, wash at 30°."/>
    <s v="340000029074"/>
    <n v="33.6"/>
    <n v="108"/>
    <n v="274"/>
  </r>
  <r>
    <s v="Sexy Woman"/>
    <s v="Woman"/>
    <s v="Clothing"/>
    <s v="Blazer"/>
    <s v="Italy"/>
    <s v="P711220"/>
    <s v="D537B"/>
    <s v=" "/>
    <s v="FW"/>
    <s v="Nero"/>
    <s v="M"/>
    <s v=" "/>
    <n v="5"/>
    <s v=" "/>
    <n v="16.8"/>
    <n v="54"/>
    <n v="137"/>
    <s v="88% Polyester 12% Elastan"/>
    <s v="MADE IN ITALY: no pockets, front closure, hooks-ad eye closure, long sleeve, solid color, wash at 30°."/>
    <s v="340000029075"/>
    <n v="84"/>
    <n v="270"/>
    <n v="685"/>
  </r>
  <r>
    <s v="Sexy Woman"/>
    <s v="Woman"/>
    <s v="Clothing"/>
    <s v="Gilet"/>
    <s v="Italy"/>
    <s v="P711218"/>
    <s v="D538A"/>
    <s v=" "/>
    <s v="FW"/>
    <s v="Nero"/>
    <s v="M"/>
    <n v="17"/>
    <n v="5"/>
    <s v=" "/>
    <n v="19.8"/>
    <n v="72"/>
    <n v="182"/>
    <s v="98% Polyester 2% Elastan"/>
    <s v="MADE IN ITALY: solid color, front closure, snap button closing, multipockets, print, sleeveless, wash at 30°."/>
    <s v="340000029057"/>
    <n v="99"/>
    <n v="360"/>
    <n v="910"/>
  </r>
  <r>
    <s v="Sexy Woman"/>
    <s v="Woman"/>
    <s v="Clothing"/>
    <s v="Gilet"/>
    <s v="Italy"/>
    <s v="P711218"/>
    <s v="D538A"/>
    <s v=" "/>
    <s v="FW"/>
    <s v="Nero"/>
    <s v="S"/>
    <s v=" "/>
    <n v="12"/>
    <s v=" "/>
    <n v="19.8"/>
    <n v="72"/>
    <n v="182"/>
    <s v="98% Polyester 2% Elastan"/>
    <s v="MADE IN ITALY: solid color, front closure, snap button closing, multipockets, print, sleeveless, wash at 30°."/>
    <s v="340000029056"/>
    <n v="237.60000000000002"/>
    <n v="864"/>
    <n v="2184"/>
  </r>
  <r>
    <s v="Sexy Woman"/>
    <s v="Woman"/>
    <s v="Clothing"/>
    <s v="Jacket"/>
    <s v="Italy"/>
    <s v="P711222"/>
    <s v="D539A"/>
    <s v=" "/>
    <s v="FW"/>
    <s v="Grigio"/>
    <s v="T.U."/>
    <n v="23"/>
    <n v="23"/>
    <s v=" "/>
    <n v="29.8"/>
    <n v="106"/>
    <n v="268"/>
    <s v="100% Cotton"/>
    <s v="MADE IN ITALY: designer motif, long sleeve, front closure, snap button closing, multipockets, studs, stained effect, ripped effect, print, hood, dry-clean."/>
    <s v="340000029081"/>
    <n v="685.4"/>
    <n v="2438"/>
    <n v="6164"/>
  </r>
  <r>
    <s v="525"/>
    <s v="Woman"/>
    <s v="Clothing"/>
    <s v="Jacket"/>
    <s v=""/>
    <s v="P451216"/>
    <s v="DD0032"/>
    <s v=" "/>
    <s v="FW"/>
    <s v="Nero"/>
    <s v="M"/>
    <n v="41"/>
    <n v="17"/>
    <s v=" "/>
    <n v="16.8"/>
    <n v="76"/>
    <n v="194"/>
    <s v="Fabric 1: 50% Polyester - 25% Wool - 20% Polyurethane - 5% Elastan. Fabric 2: 100% Polyester."/>
    <s v="bimaterial, front closure, snap buttons closure, single-breasted, multipockets, long sleeve, unlined."/>
    <s v="340000054184"/>
    <n v="285.60000000000002"/>
    <n v="1292"/>
    <n v="3298"/>
  </r>
  <r>
    <s v="525"/>
    <s v="Woman"/>
    <s v="Clothing"/>
    <s v="Jacket"/>
    <s v=""/>
    <s v="P451216"/>
    <s v="DD0032"/>
    <s v=" "/>
    <s v="FW"/>
    <s v="Nero"/>
    <s v="S"/>
    <s v=" "/>
    <n v="24"/>
    <s v=" "/>
    <n v="16.8"/>
    <n v="76"/>
    <n v="194"/>
    <s v="Fabric 1: 50% Polyester - 25% Wool - 20% Polyurethane - 5% Elastan. Fabric 2: 100% Polyester."/>
    <s v="bimaterial, front closure, snap buttons closure, single-breasted, multipockets, long sleeve, unlined."/>
    <s v="340000054183"/>
    <n v="403.20000000000005"/>
    <n v="1824"/>
    <n v="4656"/>
  </r>
  <r>
    <s v="525"/>
    <s v="Woman"/>
    <s v="Clothing"/>
    <s v="Jacket"/>
    <s v=""/>
    <s v="P451222"/>
    <s v="DD0034"/>
    <s v=" "/>
    <s v="FW"/>
    <s v="Grigio"/>
    <s v="T.U."/>
    <n v="18"/>
    <n v="18"/>
    <s v=" "/>
    <n v="14.8"/>
    <n v="74"/>
    <n v="187"/>
    <s v="70% Wool - 30% Polyester"/>
    <s v="single-breasted, zip closing, multipockets, lined interior, long sleeve, quilted."/>
    <s v="340000054199"/>
    <n v="266.40000000000003"/>
    <n v="1332"/>
    <n v="3366"/>
  </r>
  <r>
    <s v="525"/>
    <s v="Woman"/>
    <s v="Clothing"/>
    <s v="Coat"/>
    <s v="Italy"/>
    <s v="P451232"/>
    <s v="DD0037"/>
    <s v=" "/>
    <s v="FW"/>
    <s v="Verde"/>
    <s v="S"/>
    <n v="5"/>
    <n v="1"/>
    <s v=" "/>
    <n v="22.8"/>
    <n v="87"/>
    <n v="220"/>
    <s v="55% Wool - 45% Viscose"/>
    <s v="MADE IN ITALY: solid color, no pockets, front closure, buttons closing, long sleeve."/>
    <s v="340000054221"/>
    <n v="22.8"/>
    <n v="87"/>
    <n v="220"/>
  </r>
  <r>
    <s v="525"/>
    <s v="Woman"/>
    <s v="Clothing"/>
    <s v="Coat"/>
    <s v="Italy"/>
    <s v="P451232"/>
    <s v="DD0037"/>
    <s v=" "/>
    <s v="FW"/>
    <s v="Verde"/>
    <s v="M"/>
    <s v=" "/>
    <n v="4"/>
    <s v=" "/>
    <n v="22.8"/>
    <n v="87"/>
    <n v="220"/>
    <s v="55% Wool - 45% Viscose"/>
    <s v="MADE IN ITALY: solid color, no pockets, front closure, buttons closing, long sleeve."/>
    <s v="340000054222"/>
    <n v="91.2"/>
    <n v="348"/>
    <n v="880"/>
  </r>
  <r>
    <s v="Sexy Woman"/>
    <s v="Woman"/>
    <s v="Clothing"/>
    <s v="Gilet"/>
    <s v="Italy"/>
    <s v="P511255"/>
    <s v="DD0051"/>
    <s v=" "/>
    <s v="FW"/>
    <s v="Beige"/>
    <s v="S"/>
    <n v="5"/>
    <n v="5"/>
    <s v=" "/>
    <n v="19.8"/>
    <n v="76"/>
    <n v="191"/>
    <s v="80% Cotton - 19% Polyester - 1% Elastan"/>
    <s v="MADE IN ITALY: multipockets, front closure, button closing, sleeveless, unlined, designer motif."/>
    <s v="340000054239"/>
    <n v="99"/>
    <n v="380"/>
    <n v="955"/>
  </r>
  <r>
    <s v="525"/>
    <s v="Woman"/>
    <s v="Clothing"/>
    <s v="Gilet"/>
    <s v="Italy"/>
    <s v="D5Y7115"/>
    <s v="DD0062-A"/>
    <s v=" "/>
    <s v="FW"/>
    <s v="Beige"/>
    <s v="M"/>
    <n v="13"/>
    <n v="6"/>
    <s v=" "/>
    <n v="9.8000000000000007"/>
    <n v="52"/>
    <n v="133"/>
    <s v="100% Acrylic"/>
    <s v="MADE IN ITALY: solid color, no pockets, front closure, zip closing, sleeveless, lined interior."/>
    <s v="340000054285"/>
    <n v="58.800000000000004"/>
    <n v="312"/>
    <n v="798"/>
  </r>
  <r>
    <s v="525"/>
    <s v="Woman"/>
    <s v="Clothing"/>
    <s v="Gilet"/>
    <s v="Italy"/>
    <s v="D5Y7115"/>
    <s v="DD0062-A"/>
    <s v=" "/>
    <s v="FW"/>
    <s v="Beige"/>
    <s v="S"/>
    <s v=" "/>
    <n v="7"/>
    <s v=" "/>
    <n v="9.8000000000000007"/>
    <n v="52"/>
    <n v="133"/>
    <s v="100% Acrylic"/>
    <s v="MADE IN ITALY: solid color, no pockets, front closure, zip closing, sleeveless, lined interior."/>
    <s v="340000054284"/>
    <n v="68.600000000000009"/>
    <n v="364"/>
    <n v="931"/>
  </r>
  <r>
    <s v="525"/>
    <s v="Woman"/>
    <s v="Clothing"/>
    <s v="Gilet"/>
    <s v="Italy"/>
    <s v="D5Y7115"/>
    <s v="DD0062-B"/>
    <s v=" "/>
    <s v="FW"/>
    <s v="Rosso"/>
    <s v="S"/>
    <n v="1"/>
    <n v="1"/>
    <s v=" "/>
    <n v="9.8000000000000007"/>
    <n v="52"/>
    <n v="133"/>
    <s v="100%ACRYLIC"/>
    <s v="MADE IN ITALY: solid color, no pockets, front closure, zip closing, sleeveless, lined interior."/>
    <s v="340000054293"/>
    <n v="9.8000000000000007"/>
    <n v="52"/>
    <n v="133"/>
  </r>
  <r>
    <s v="525"/>
    <s v="Woman"/>
    <s v="Clothing"/>
    <s v="Jacket"/>
    <s v="Italy"/>
    <s v="D5Y7114"/>
    <s v="DD0063"/>
    <s v=" "/>
    <s v="ALL"/>
    <s v="Nero"/>
    <s v="M"/>
    <n v="3"/>
    <n v="3"/>
    <s v=" "/>
    <n v="18.8"/>
    <n v="65"/>
    <n v="165"/>
    <s v="100% Polyester"/>
    <s v="MADE IN ITALY: solid color, front closure, no pockets, lined interior, long sleeve."/>
    <s v="340000054303"/>
    <n v="56.400000000000006"/>
    <n v="195"/>
    <n v="495"/>
  </r>
  <r>
    <s v="Sexy Woman"/>
    <s v="Woman"/>
    <s v="Clothing"/>
    <s v="Jacket"/>
    <s v="Italy"/>
    <s v="P611210"/>
    <s v="DD0068-B"/>
    <s v=" "/>
    <s v="FW"/>
    <s v="Fango"/>
    <s v="L"/>
    <n v="33"/>
    <n v="5"/>
    <s v=" "/>
    <n v="18.8"/>
    <n v="76"/>
    <n v="192"/>
    <s v="Fabric 1: 98% Cotton - 2% Elastan. Fabric 2: 100% Polyester. Lining: 100% Polyester."/>
    <s v="MADE IN ITALY: bimaterial, long sleeve, front closure, zip closing, multipockets, turtleneck, padded inner."/>
    <s v="340000054340"/>
    <n v="94"/>
    <n v="380"/>
    <n v="960"/>
  </r>
  <r>
    <s v="Sexy Woman"/>
    <s v="Woman"/>
    <s v="Clothing"/>
    <s v="Jacket"/>
    <s v="Italy"/>
    <s v="P611210"/>
    <s v="DD0068-B"/>
    <s v=" "/>
    <s v="FW"/>
    <s v="Fango"/>
    <s v="S"/>
    <s v=" "/>
    <n v="13"/>
    <s v=" "/>
    <n v="18.8"/>
    <n v="76"/>
    <n v="192"/>
    <s v="Fabric 1: 98% Cotton - 2% Elastan. Fabric 2: 100% Polyester. Lining: 100% Polyester."/>
    <s v="MADE IN ITALY: bimaterial, long sleeve, front closure, zip closing, multipockets, turtleneck, padded inner."/>
    <s v="340000054338"/>
    <n v="244.4"/>
    <n v="988"/>
    <n v="2496"/>
  </r>
  <r>
    <s v="Sexy Woman"/>
    <s v="Woman"/>
    <s v="Clothing"/>
    <s v="Jacket"/>
    <s v="Italy"/>
    <s v="P611210"/>
    <s v="DD0068-B"/>
    <s v=" "/>
    <s v="FW"/>
    <s v="Fango"/>
    <s v="M"/>
    <s v=" "/>
    <n v="15"/>
    <s v=" "/>
    <n v="18.8"/>
    <n v="76"/>
    <n v="192"/>
    <s v="Fabric 1: 98% Cotton - 2% Elastan. Fabric 2: 100% Polyester. Lining: 100% Polyester."/>
    <s v="MADE IN ITALY: bimaterial, long sleeve, front closure, zip closing, multipockets, turtleneck, padded inner."/>
    <s v="340000054339"/>
    <n v="282"/>
    <n v="1140"/>
    <n v="2880"/>
  </r>
  <r>
    <s v="Sexy Woman"/>
    <s v="Woman"/>
    <s v="Clothing"/>
    <s v="Jacket"/>
    <s v="Italy"/>
    <s v="P611210"/>
    <s v="DD0068-C"/>
    <s v=" "/>
    <s v="FW"/>
    <s v="Verde"/>
    <s v="M"/>
    <n v="24"/>
    <n v="10"/>
    <s v=" "/>
    <n v="18.8"/>
    <n v="76"/>
    <n v="192"/>
    <s v="Fabric 1: 98% Cotton - 2% Elastan. Fabric 2: 100% Polyester. Lining: 100% Polyester."/>
    <s v="MADE IN ITALY: bimaterial, long sleeve, front closure, zip closing, multipockets, turtleneck, padded inner."/>
    <s v="340000054348"/>
    <n v="188"/>
    <n v="760"/>
    <n v="1920"/>
  </r>
  <r>
    <s v="Sexy Woman"/>
    <s v="Woman"/>
    <s v="Clothing"/>
    <s v="Jacket"/>
    <s v="Italy"/>
    <s v="P611210"/>
    <s v="DD0068-C"/>
    <s v=" "/>
    <s v="FW"/>
    <s v="Verde"/>
    <s v="S"/>
    <s v=" "/>
    <n v="14"/>
    <s v=" "/>
    <n v="18.8"/>
    <n v="76"/>
    <n v="192"/>
    <s v="Fabric 1: 98% Cotton - 2% Elastan. Fabric 2: 100% Polyester. Lining: 100% Polyester."/>
    <s v="MADE IN ITALY: bimaterial, long sleeve, front closure, zip closing, multipockets, turtleneck, padded inner."/>
    <s v="340000054347"/>
    <n v="263.2"/>
    <n v="1064"/>
    <n v="2688"/>
  </r>
  <r>
    <s v="Sexy Woman"/>
    <s v="Woman"/>
    <s v="Clothing"/>
    <s v="Jacket"/>
    <s v="Italy"/>
    <s v="P711203"/>
    <s v="DD0080A"/>
    <s v=" "/>
    <s v="FW"/>
    <s v="Fango"/>
    <s v="L"/>
    <n v="85"/>
    <n v="5"/>
    <s v=" "/>
    <n v="28.8"/>
    <n v="98"/>
    <n v="248"/>
    <s v="Fabric 1: 95% Cotton 5% Elastan. Fabric 2: 95% Cotton 5% Elastan. Lining: 100% Polyester"/>
    <s v="MADE IN ITALY: designer motif, long sleeve, front closure, buttons closing, multipockets, lined interior, wash at 30°."/>
    <s v="340000029039"/>
    <n v="144"/>
    <n v="490"/>
    <n v="1240"/>
  </r>
  <r>
    <s v="Sexy Woman"/>
    <s v="Woman"/>
    <s v="Clothing"/>
    <s v="Jacket"/>
    <s v="Italy"/>
    <s v="P711203"/>
    <s v="DD0080A"/>
    <s v=" "/>
    <s v="FW"/>
    <s v="Fango"/>
    <s v="S"/>
    <s v=" "/>
    <n v="39"/>
    <s v=" "/>
    <n v="28.8"/>
    <n v="98"/>
    <n v="248"/>
    <s v="Fabric 1: 95% Cotton 5% Elastan. Fabric 2: 95% Cotton 5% Elastan. Lining: 100% Polyester"/>
    <s v="MADE IN ITALY: designer motif, long sleeve, front closure, buttons closing, multipockets, lined interior, wash at 30°."/>
    <s v="340000029037"/>
    <n v="1123.2"/>
    <n v="3822"/>
    <n v="9672"/>
  </r>
  <r>
    <s v="Sexy Woman"/>
    <s v="Woman"/>
    <s v="Clothing"/>
    <s v="Jacket"/>
    <s v="Italy"/>
    <s v="P711203"/>
    <s v="DD0080A"/>
    <s v=" "/>
    <s v="FW"/>
    <s v="Fango"/>
    <s v="M"/>
    <s v=" "/>
    <n v="41"/>
    <s v=" "/>
    <n v="28.8"/>
    <n v="98"/>
    <n v="248"/>
    <s v="Fabric 1: 95% Cotton 5% Elastan. Fabric 2: 95% Cotton 5% Elastan. Lining: 100% Polyester"/>
    <s v="MADE IN ITALY: designer motif, long sleeve, front closure, buttons closing, multipockets, lined interior, wash at 30°."/>
    <s v="340000029038"/>
    <n v="1180.8"/>
    <n v="4018"/>
    <n v="10168"/>
  </r>
  <r>
    <s v="Sexy Woman"/>
    <s v="Woman"/>
    <s v="Clothing"/>
    <s v="Jacket"/>
    <s v="Italy"/>
    <s v="P711206"/>
    <s v="DD0081A"/>
    <s v=" "/>
    <s v="FW"/>
    <s v="Fango"/>
    <s v="T.U."/>
    <n v="76"/>
    <n v="76"/>
    <s v=" "/>
    <n v="24.8"/>
    <n v="90"/>
    <n v="228"/>
    <s v="Fabric 1: 95% Cotton 5% Elastan. Fabric 2: 100% Polyester. Lining: 100% Polyester"/>
    <s v="MADE IN ITALY: designer motif, long sleeve, front closure, buttons closing, multipockets, lined interior, wash at 30°."/>
    <s v="340000029044"/>
    <n v="1884.8"/>
    <n v="6840"/>
    <n v="17328"/>
  </r>
  <r>
    <s v="Sexy Woman"/>
    <s v="Woman"/>
    <s v="Clothing"/>
    <s v="Coat"/>
    <s v="Italy"/>
    <s v="P711208"/>
    <s v="DD0082A"/>
    <s v=" "/>
    <s v="FW"/>
    <s v="Fango"/>
    <s v="T.U."/>
    <n v="72"/>
    <n v="72"/>
    <s v=" "/>
    <n v="24.8"/>
    <n v="98"/>
    <n v="248"/>
    <s v="100% Polyester"/>
    <s v="MADE IN ITALY: designer motif, multipockets, front closure, buttons closing, lined interior, long sleeve, wash at 30°."/>
    <s v="340000029046"/>
    <n v="1785.6000000000001"/>
    <n v="7056"/>
    <n v="17856"/>
  </r>
  <r>
    <s v="Sexy Woman"/>
    <s v="Woman"/>
    <s v="Clothing"/>
    <s v="Jacket"/>
    <s v="Italy"/>
    <s v="P711224"/>
    <s v="DD0083A"/>
    <s v=" "/>
    <s v="FW"/>
    <s v="Nero"/>
    <s v="M"/>
    <n v="25"/>
    <n v="10"/>
    <s v=" "/>
    <n v="27.8"/>
    <n v="82"/>
    <n v="208"/>
    <s v="100% Polyester"/>
    <s v="MADE IN ITALY: designer motif, long sleeve, front closure, buttons closing, multipockets, rhinestones, lined interior, wash at 30°."/>
    <s v="340000029095"/>
    <n v="278"/>
    <n v="820"/>
    <n v="2080"/>
  </r>
  <r>
    <s v="Sexy Woman"/>
    <s v="Woman"/>
    <s v="Clothing"/>
    <s v="Jacket"/>
    <s v="Italy"/>
    <s v="P711224"/>
    <s v="DD0083A"/>
    <s v=" "/>
    <s v="FW"/>
    <s v="Nero"/>
    <s v="S"/>
    <s v=" "/>
    <n v="15"/>
    <s v=" "/>
    <n v="27.8"/>
    <n v="82"/>
    <n v="208"/>
    <s v="100% Polyester"/>
    <s v="MADE IN ITALY: designer motif, long sleeve, front closure, buttons closing, multipockets, rhinestones, lined interior, wash at 30°."/>
    <s v="340000029094"/>
    <n v="417"/>
    <n v="1230"/>
    <n v="3120"/>
  </r>
  <r>
    <s v="Sexy Woman"/>
    <s v="Woman"/>
    <s v="Clothing"/>
    <s v="Gilet"/>
    <s v="Italy"/>
    <s v="P711210"/>
    <s v="DD0084A"/>
    <s v=" "/>
    <s v="FW"/>
    <s v="Rosa"/>
    <s v="T.U."/>
    <n v="27"/>
    <n v="27"/>
    <s v=" "/>
    <n v="19.8"/>
    <n v="66"/>
    <n v="167"/>
    <s v="Fabric 1: 100% Polyester. Fabric 2: 100% Polyester."/>
    <s v="MADE IN ITALY: designer motif, no closure, no pockets, sleeveless, embroidered detailing, wash at 30°."/>
    <s v="340000029048"/>
    <n v="534.6"/>
    <n v="1782"/>
    <n v="4509"/>
  </r>
  <r>
    <s v="Sexy Woman"/>
    <s v="Woman"/>
    <s v="Clothing"/>
    <s v="Gilet"/>
    <s v="Italy"/>
    <s v="P711210"/>
    <s v="DD0084B"/>
    <s v=" "/>
    <s v="FW"/>
    <s v="Nero"/>
    <s v="T.U."/>
    <n v="14"/>
    <n v="14"/>
    <s v=" "/>
    <n v="19.8"/>
    <n v="66"/>
    <n v="167"/>
    <s v="Fabric 1: 100% Polyester. Fabric 2: 100% Polyester."/>
    <s v="MADE IN ITALY: designer motif, no closure, no pockets, sleeveless, embroidered detailing, wash at 30°."/>
    <s v="340000029050"/>
    <n v="277.2"/>
    <n v="924"/>
    <n v="233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2" applyNumberFormats="0" applyBorderFormats="0" applyFontFormats="0" applyPatternFormats="0" applyAlignmentFormats="0" applyWidthHeightFormats="1" dataCaption="Data" updatedVersion="6" showMemberPropertyTips="0" useAutoFormatting="1" colGrandTotals="0" itemPrintTitles="1" createdVersion="6" indent="0" compact="0" compactData="0" gridDropZones="1">
  <location ref="A6:D8" firstHeaderRow="1" firstDataRow="2" firstDataCol="1"/>
  <pivotFields count="23">
    <pivotField compact="0" outline="0" showAll="0"/>
    <pivotField compact="0" outline="0" showAll="0"/>
    <pivotField compact="0" outline="0" showAll="0"/>
    <pivotField compact="0" outline="0" showAll="0"/>
    <pivotField showAll="0"/>
    <pivotField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9" outline="0" showAll="0"/>
    <pivotField compact="0" outline="0" showAll="0"/>
    <pivotField compact="0" numFmtId="164" outline="0" showAll="0"/>
    <pivotField compact="0" numFmtId="164" outline="0" showAll="0"/>
    <pivotField compact="0" numFmtId="164" outline="0" showAll="0"/>
    <pivotField showAll="0"/>
    <pivotField showAll="0"/>
    <pivotField showAll="0"/>
    <pivotField dataField="1" showAll="0"/>
    <pivotField dataField="1" showAll="0"/>
    <pivotField dataField="1"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dataFields count="3">
    <dataField name="TOT PRICE" fld="20" baseField="0" baseItem="0" numFmtId="164"/>
    <dataField name="TOT WHS" fld="21" baseField="0" baseItem="0" numFmtId="164"/>
    <dataField name="TOT RRP" fld="22" baseField="0" baseItem="0" numFmtId="164"/>
  </dataFields>
  <pivotTableStyleInfo name="PivotStyleMedium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W97"/>
  <sheetViews>
    <sheetView tabSelected="1" workbookViewId="0">
      <selection activeCell="A3" sqref="A3:T3"/>
    </sheetView>
  </sheetViews>
  <sheetFormatPr defaultRowHeight="15"/>
  <cols>
    <col min="1" max="7" width="13" customWidth="1"/>
    <col min="8" max="8" width="25" customWidth="1"/>
    <col min="9" max="9" width="9" customWidth="1"/>
    <col min="10" max="10" width="13" customWidth="1"/>
    <col min="11" max="11" width="8" customWidth="1"/>
    <col min="12" max="17" width="13" customWidth="1"/>
    <col min="18" max="18" width="20" customWidth="1"/>
    <col min="19" max="19" width="80" customWidth="1"/>
    <col min="20" max="20" width="13" customWidth="1"/>
    <col min="21" max="23" width="0" hidden="1" customWidth="1"/>
  </cols>
  <sheetData>
    <row r="2" spans="1:23" ht="69.95" customHeight="1"/>
    <row r="3" spans="1:23" s="7" customFormat="1" ht="54.75" customHeight="1">
      <c r="A3" s="17" t="s">
        <v>312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9"/>
    </row>
    <row r="4" spans="1:23" s="6" customFormat="1" ht="18.75" customHeight="1">
      <c r="A4" s="20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2"/>
    </row>
    <row r="5" spans="1:23" ht="31.5">
      <c r="A5" s="8" t="s">
        <v>313</v>
      </c>
      <c r="B5" s="8" t="s">
        <v>314</v>
      </c>
      <c r="C5" s="8" t="s">
        <v>315</v>
      </c>
      <c r="D5" s="9" t="s">
        <v>316</v>
      </c>
      <c r="E5" s="1" t="s">
        <v>0</v>
      </c>
      <c r="F5" s="1" t="s">
        <v>1</v>
      </c>
      <c r="G5" s="10" t="s">
        <v>317</v>
      </c>
      <c r="H5" s="8" t="s">
        <v>318</v>
      </c>
      <c r="I5" s="8" t="s">
        <v>319</v>
      </c>
      <c r="J5" s="8" t="s">
        <v>320</v>
      </c>
      <c r="K5" s="8" t="s">
        <v>321</v>
      </c>
      <c r="L5" s="8" t="s">
        <v>322</v>
      </c>
      <c r="M5" s="8" t="s">
        <v>323</v>
      </c>
      <c r="N5" s="12" t="s">
        <v>324</v>
      </c>
      <c r="O5" s="14" t="s">
        <v>325</v>
      </c>
      <c r="P5" s="8" t="s">
        <v>326</v>
      </c>
      <c r="Q5" s="8" t="s">
        <v>327</v>
      </c>
      <c r="R5" s="1" t="s">
        <v>2</v>
      </c>
      <c r="S5" s="1" t="s">
        <v>3</v>
      </c>
      <c r="T5" s="1" t="s">
        <v>4</v>
      </c>
      <c r="U5" t="s">
        <v>5</v>
      </c>
      <c r="V5" t="s">
        <v>6</v>
      </c>
      <c r="W5" t="s">
        <v>7</v>
      </c>
    </row>
    <row r="6" spans="1:23" ht="150" customHeight="1">
      <c r="A6" s="2" t="s">
        <v>8</v>
      </c>
      <c r="B6" s="2" t="s">
        <v>9</v>
      </c>
      <c r="C6" s="2" t="s">
        <v>10</v>
      </c>
      <c r="D6" s="2" t="s">
        <v>11</v>
      </c>
      <c r="E6" s="2" t="s">
        <v>12</v>
      </c>
      <c r="F6" s="2" t="s">
        <v>13</v>
      </c>
      <c r="G6" s="11" t="s">
        <v>14</v>
      </c>
      <c r="H6" s="16" t="s">
        <v>15</v>
      </c>
      <c r="I6" s="2" t="s">
        <v>16</v>
      </c>
      <c r="J6" s="2" t="s">
        <v>17</v>
      </c>
      <c r="K6" s="2" t="s">
        <v>18</v>
      </c>
      <c r="L6" s="16">
        <f xml:space="preserve"> SUM(M6:M7)</f>
        <v>7</v>
      </c>
      <c r="M6" s="2">
        <v>3</v>
      </c>
      <c r="N6" s="13" t="s">
        <v>15</v>
      </c>
      <c r="O6" s="15">
        <v>16.8</v>
      </c>
      <c r="P6" s="3">
        <v>97</v>
      </c>
      <c r="Q6" s="3">
        <v>245</v>
      </c>
      <c r="R6" s="16" t="s">
        <v>19</v>
      </c>
      <c r="S6" s="16" t="s">
        <v>20</v>
      </c>
      <c r="T6" s="2" t="s">
        <v>21</v>
      </c>
      <c r="U6" s="3">
        <f t="shared" ref="U6:U37" si="0" xml:space="preserve"> O6*M6</f>
        <v>50.400000000000006</v>
      </c>
      <c r="V6" s="3">
        <f t="shared" ref="V6:V37" si="1" xml:space="preserve"> P6*M6</f>
        <v>291</v>
      </c>
      <c r="W6" s="3">
        <f t="shared" ref="W6:W37" si="2" xml:space="preserve"> Q6*M6</f>
        <v>735</v>
      </c>
    </row>
    <row r="7" spans="1:23" ht="15.75">
      <c r="A7" s="2" t="s">
        <v>8</v>
      </c>
      <c r="B7" s="2" t="s">
        <v>9</v>
      </c>
      <c r="C7" s="2" t="s">
        <v>10</v>
      </c>
      <c r="D7" s="2" t="s">
        <v>11</v>
      </c>
      <c r="E7" s="2" t="s">
        <v>12</v>
      </c>
      <c r="F7" s="2" t="s">
        <v>13</v>
      </c>
      <c r="G7" s="11" t="s">
        <v>14</v>
      </c>
      <c r="H7" s="16" t="s">
        <v>15</v>
      </c>
      <c r="I7" s="2" t="s">
        <v>16</v>
      </c>
      <c r="J7" s="2" t="s">
        <v>17</v>
      </c>
      <c r="K7" s="2" t="s">
        <v>22</v>
      </c>
      <c r="L7" s="16" t="s">
        <v>15</v>
      </c>
      <c r="M7" s="2">
        <v>4</v>
      </c>
      <c r="N7" s="13" t="s">
        <v>15</v>
      </c>
      <c r="O7" s="15">
        <v>16.8</v>
      </c>
      <c r="P7" s="3">
        <v>97</v>
      </c>
      <c r="Q7" s="3">
        <v>245</v>
      </c>
      <c r="R7" s="16" t="s">
        <v>19</v>
      </c>
      <c r="S7" s="16" t="s">
        <v>20</v>
      </c>
      <c r="T7" s="2" t="s">
        <v>23</v>
      </c>
      <c r="U7" s="3">
        <f t="shared" si="0"/>
        <v>67.2</v>
      </c>
      <c r="V7" s="3">
        <f t="shared" si="1"/>
        <v>388</v>
      </c>
      <c r="W7" s="3">
        <f t="shared" si="2"/>
        <v>980</v>
      </c>
    </row>
    <row r="8" spans="1:23" ht="150" customHeight="1">
      <c r="A8" s="2" t="s">
        <v>24</v>
      </c>
      <c r="B8" s="2" t="s">
        <v>9</v>
      </c>
      <c r="C8" s="2" t="s">
        <v>10</v>
      </c>
      <c r="D8" s="2" t="s">
        <v>25</v>
      </c>
      <c r="E8" s="2" t="s">
        <v>12</v>
      </c>
      <c r="F8" s="2" t="s">
        <v>26</v>
      </c>
      <c r="G8" s="11" t="s">
        <v>27</v>
      </c>
      <c r="H8" s="16" t="s">
        <v>15</v>
      </c>
      <c r="I8" s="2" t="s">
        <v>16</v>
      </c>
      <c r="J8" s="2" t="s">
        <v>28</v>
      </c>
      <c r="K8" s="2" t="s">
        <v>29</v>
      </c>
      <c r="L8" s="16">
        <f xml:space="preserve"> SUM(M8)</f>
        <v>7</v>
      </c>
      <c r="M8" s="2">
        <v>7</v>
      </c>
      <c r="N8" s="13" t="s">
        <v>15</v>
      </c>
      <c r="O8" s="15">
        <v>13.8</v>
      </c>
      <c r="P8" s="3">
        <v>54</v>
      </c>
      <c r="Q8" s="3">
        <v>138</v>
      </c>
      <c r="R8" s="16" t="s">
        <v>30</v>
      </c>
      <c r="S8" s="16" t="s">
        <v>31</v>
      </c>
      <c r="T8" s="2" t="s">
        <v>32</v>
      </c>
      <c r="U8" s="3">
        <f t="shared" si="0"/>
        <v>96.600000000000009</v>
      </c>
      <c r="V8" s="3">
        <f t="shared" si="1"/>
        <v>378</v>
      </c>
      <c r="W8" s="3">
        <f t="shared" si="2"/>
        <v>966</v>
      </c>
    </row>
    <row r="9" spans="1:23" ht="150" customHeight="1">
      <c r="A9" s="2" t="s">
        <v>8</v>
      </c>
      <c r="B9" s="2" t="s">
        <v>9</v>
      </c>
      <c r="C9" s="2" t="s">
        <v>10</v>
      </c>
      <c r="D9" s="2" t="s">
        <v>25</v>
      </c>
      <c r="E9" s="2" t="s">
        <v>12</v>
      </c>
      <c r="F9" s="2" t="s">
        <v>33</v>
      </c>
      <c r="G9" s="11" t="s">
        <v>34</v>
      </c>
      <c r="H9" s="16" t="s">
        <v>15</v>
      </c>
      <c r="I9" s="2" t="s">
        <v>35</v>
      </c>
      <c r="J9" s="2" t="s">
        <v>36</v>
      </c>
      <c r="K9" s="2" t="s">
        <v>22</v>
      </c>
      <c r="L9" s="16">
        <f xml:space="preserve"> SUM(M9:M10)</f>
        <v>63</v>
      </c>
      <c r="M9" s="2">
        <v>29</v>
      </c>
      <c r="N9" s="13" t="s">
        <v>15</v>
      </c>
      <c r="O9" s="15">
        <v>9.8000000000000007</v>
      </c>
      <c r="P9" s="3">
        <v>58</v>
      </c>
      <c r="Q9" s="3">
        <v>146</v>
      </c>
      <c r="R9" s="16" t="s">
        <v>37</v>
      </c>
      <c r="S9" s="16" t="s">
        <v>38</v>
      </c>
      <c r="T9" s="2" t="s">
        <v>39</v>
      </c>
      <c r="U9" s="3">
        <f t="shared" si="0"/>
        <v>284.20000000000005</v>
      </c>
      <c r="V9" s="3">
        <f t="shared" si="1"/>
        <v>1682</v>
      </c>
      <c r="W9" s="3">
        <f t="shared" si="2"/>
        <v>4234</v>
      </c>
    </row>
    <row r="10" spans="1:23" ht="15.75">
      <c r="A10" s="2" t="s">
        <v>8</v>
      </c>
      <c r="B10" s="2" t="s">
        <v>9</v>
      </c>
      <c r="C10" s="2" t="s">
        <v>10</v>
      </c>
      <c r="D10" s="2" t="s">
        <v>25</v>
      </c>
      <c r="E10" s="2" t="s">
        <v>12</v>
      </c>
      <c r="F10" s="2" t="s">
        <v>33</v>
      </c>
      <c r="G10" s="11" t="s">
        <v>34</v>
      </c>
      <c r="H10" s="16" t="s">
        <v>15</v>
      </c>
      <c r="I10" s="2" t="s">
        <v>35</v>
      </c>
      <c r="J10" s="2" t="s">
        <v>36</v>
      </c>
      <c r="K10" s="2" t="s">
        <v>18</v>
      </c>
      <c r="L10" s="16" t="s">
        <v>15</v>
      </c>
      <c r="M10" s="2">
        <v>34</v>
      </c>
      <c r="N10" s="13" t="s">
        <v>15</v>
      </c>
      <c r="O10" s="15">
        <v>9.8000000000000007</v>
      </c>
      <c r="P10" s="3">
        <v>58</v>
      </c>
      <c r="Q10" s="3">
        <v>146</v>
      </c>
      <c r="R10" s="16" t="s">
        <v>37</v>
      </c>
      <c r="S10" s="16" t="s">
        <v>38</v>
      </c>
      <c r="T10" s="2" t="s">
        <v>40</v>
      </c>
      <c r="U10" s="3">
        <f t="shared" si="0"/>
        <v>333.20000000000005</v>
      </c>
      <c r="V10" s="3">
        <f t="shared" si="1"/>
        <v>1972</v>
      </c>
      <c r="W10" s="3">
        <f t="shared" si="2"/>
        <v>4964</v>
      </c>
    </row>
    <row r="11" spans="1:23" ht="150" customHeight="1">
      <c r="A11" s="2" t="s">
        <v>8</v>
      </c>
      <c r="B11" s="2" t="s">
        <v>9</v>
      </c>
      <c r="C11" s="2" t="s">
        <v>10</v>
      </c>
      <c r="D11" s="2" t="s">
        <v>41</v>
      </c>
      <c r="E11" s="2" t="s">
        <v>12</v>
      </c>
      <c r="F11" s="2" t="s">
        <v>42</v>
      </c>
      <c r="G11" s="11" t="s">
        <v>43</v>
      </c>
      <c r="H11" s="16" t="s">
        <v>15</v>
      </c>
      <c r="I11" s="2" t="s">
        <v>35</v>
      </c>
      <c r="J11" s="2" t="s">
        <v>44</v>
      </c>
      <c r="K11" s="2" t="s">
        <v>45</v>
      </c>
      <c r="L11" s="16">
        <f xml:space="preserve"> SUM(M11)</f>
        <v>8</v>
      </c>
      <c r="M11" s="2">
        <v>8</v>
      </c>
      <c r="N11" s="13" t="s">
        <v>15</v>
      </c>
      <c r="O11" s="15">
        <v>9.8000000000000007</v>
      </c>
      <c r="P11" s="3">
        <v>44</v>
      </c>
      <c r="Q11" s="3">
        <v>110</v>
      </c>
      <c r="R11" s="16" t="s">
        <v>46</v>
      </c>
      <c r="S11" s="16" t="s">
        <v>47</v>
      </c>
      <c r="T11" s="2" t="s">
        <v>48</v>
      </c>
      <c r="U11" s="3">
        <f t="shared" si="0"/>
        <v>78.400000000000006</v>
      </c>
      <c r="V11" s="3">
        <f t="shared" si="1"/>
        <v>352</v>
      </c>
      <c r="W11" s="3">
        <f t="shared" si="2"/>
        <v>880</v>
      </c>
    </row>
    <row r="12" spans="1:23" ht="150" customHeight="1">
      <c r="A12" s="2" t="s">
        <v>8</v>
      </c>
      <c r="B12" s="2" t="s">
        <v>9</v>
      </c>
      <c r="C12" s="2" t="s">
        <v>10</v>
      </c>
      <c r="D12" s="2" t="s">
        <v>41</v>
      </c>
      <c r="E12" s="2" t="s">
        <v>12</v>
      </c>
      <c r="F12" s="2" t="s">
        <v>42</v>
      </c>
      <c r="G12" s="11" t="s">
        <v>49</v>
      </c>
      <c r="H12" s="16" t="s">
        <v>15</v>
      </c>
      <c r="I12" s="2" t="s">
        <v>35</v>
      </c>
      <c r="J12" s="2" t="s">
        <v>50</v>
      </c>
      <c r="K12" s="2" t="s">
        <v>45</v>
      </c>
      <c r="L12" s="16">
        <f xml:space="preserve"> SUM(M12)</f>
        <v>2</v>
      </c>
      <c r="M12" s="2">
        <v>2</v>
      </c>
      <c r="N12" s="13" t="s">
        <v>15</v>
      </c>
      <c r="O12" s="15">
        <v>9.8000000000000007</v>
      </c>
      <c r="P12" s="3">
        <v>44</v>
      </c>
      <c r="Q12" s="3">
        <v>110</v>
      </c>
      <c r="R12" s="16" t="s">
        <v>46</v>
      </c>
      <c r="S12" s="16" t="s">
        <v>47</v>
      </c>
      <c r="T12" s="2" t="s">
        <v>51</v>
      </c>
      <c r="U12" s="3">
        <f t="shared" si="0"/>
        <v>19.600000000000001</v>
      </c>
      <c r="V12" s="3">
        <f t="shared" si="1"/>
        <v>88</v>
      </c>
      <c r="W12" s="3">
        <f t="shared" si="2"/>
        <v>220</v>
      </c>
    </row>
    <row r="13" spans="1:23" ht="150" customHeight="1">
      <c r="A13" s="2" t="s">
        <v>8</v>
      </c>
      <c r="B13" s="2" t="s">
        <v>9</v>
      </c>
      <c r="C13" s="2" t="s">
        <v>10</v>
      </c>
      <c r="D13" s="2" t="s">
        <v>41</v>
      </c>
      <c r="E13" s="2" t="s">
        <v>12</v>
      </c>
      <c r="F13" s="2" t="s">
        <v>42</v>
      </c>
      <c r="G13" s="11" t="s">
        <v>52</v>
      </c>
      <c r="H13" s="16" t="s">
        <v>15</v>
      </c>
      <c r="I13" s="2" t="s">
        <v>35</v>
      </c>
      <c r="J13" s="2" t="s">
        <v>53</v>
      </c>
      <c r="K13" s="2" t="s">
        <v>45</v>
      </c>
      <c r="L13" s="16">
        <f xml:space="preserve"> SUM(M13)</f>
        <v>1</v>
      </c>
      <c r="M13" s="2">
        <v>1</v>
      </c>
      <c r="N13" s="13" t="s">
        <v>15</v>
      </c>
      <c r="O13" s="15">
        <v>9.8000000000000007</v>
      </c>
      <c r="P13" s="3">
        <v>44</v>
      </c>
      <c r="Q13" s="3">
        <v>110</v>
      </c>
      <c r="R13" s="16" t="s">
        <v>46</v>
      </c>
      <c r="S13" s="16" t="s">
        <v>47</v>
      </c>
      <c r="T13" s="2" t="s">
        <v>54</v>
      </c>
      <c r="U13" s="3">
        <f t="shared" si="0"/>
        <v>9.8000000000000007</v>
      </c>
      <c r="V13" s="3">
        <f t="shared" si="1"/>
        <v>44</v>
      </c>
      <c r="W13" s="3">
        <f t="shared" si="2"/>
        <v>110</v>
      </c>
    </row>
    <row r="14" spans="1:23" ht="150" customHeight="1">
      <c r="A14" s="2" t="s">
        <v>8</v>
      </c>
      <c r="B14" s="2" t="s">
        <v>9</v>
      </c>
      <c r="C14" s="2" t="s">
        <v>10</v>
      </c>
      <c r="D14" s="2" t="s">
        <v>55</v>
      </c>
      <c r="E14" s="2" t="s">
        <v>12</v>
      </c>
      <c r="F14" s="2" t="s">
        <v>56</v>
      </c>
      <c r="G14" s="11" t="s">
        <v>57</v>
      </c>
      <c r="H14" s="16" t="s">
        <v>15</v>
      </c>
      <c r="I14" s="2" t="s">
        <v>35</v>
      </c>
      <c r="J14" s="2" t="s">
        <v>28</v>
      </c>
      <c r="K14" s="2" t="s">
        <v>22</v>
      </c>
      <c r="L14" s="16">
        <f xml:space="preserve"> SUM(M14:M15)</f>
        <v>19</v>
      </c>
      <c r="M14" s="2">
        <v>9</v>
      </c>
      <c r="N14" s="13" t="s">
        <v>15</v>
      </c>
      <c r="O14" s="15">
        <v>8.8000000000000007</v>
      </c>
      <c r="P14" s="3">
        <v>49</v>
      </c>
      <c r="Q14" s="3">
        <v>124</v>
      </c>
      <c r="R14" s="16" t="s">
        <v>58</v>
      </c>
      <c r="S14" s="16" t="s">
        <v>59</v>
      </c>
      <c r="T14" s="2" t="s">
        <v>60</v>
      </c>
      <c r="U14" s="3">
        <f t="shared" si="0"/>
        <v>79.2</v>
      </c>
      <c r="V14" s="3">
        <f t="shared" si="1"/>
        <v>441</v>
      </c>
      <c r="W14" s="3">
        <f t="shared" si="2"/>
        <v>1116</v>
      </c>
    </row>
    <row r="15" spans="1:23" ht="15.75">
      <c r="A15" s="2" t="s">
        <v>8</v>
      </c>
      <c r="B15" s="2" t="s">
        <v>9</v>
      </c>
      <c r="C15" s="2" t="s">
        <v>10</v>
      </c>
      <c r="D15" s="2" t="s">
        <v>55</v>
      </c>
      <c r="E15" s="2" t="s">
        <v>12</v>
      </c>
      <c r="F15" s="2" t="s">
        <v>56</v>
      </c>
      <c r="G15" s="11" t="s">
        <v>57</v>
      </c>
      <c r="H15" s="16" t="s">
        <v>15</v>
      </c>
      <c r="I15" s="2" t="s">
        <v>35</v>
      </c>
      <c r="J15" s="2" t="s">
        <v>28</v>
      </c>
      <c r="K15" s="2" t="s">
        <v>18</v>
      </c>
      <c r="L15" s="16" t="s">
        <v>15</v>
      </c>
      <c r="M15" s="2">
        <v>10</v>
      </c>
      <c r="N15" s="13" t="s">
        <v>15</v>
      </c>
      <c r="O15" s="15">
        <v>8.8000000000000007</v>
      </c>
      <c r="P15" s="3">
        <v>49</v>
      </c>
      <c r="Q15" s="3">
        <v>124</v>
      </c>
      <c r="R15" s="16" t="s">
        <v>58</v>
      </c>
      <c r="S15" s="16" t="s">
        <v>59</v>
      </c>
      <c r="T15" s="2" t="s">
        <v>61</v>
      </c>
      <c r="U15" s="3">
        <f t="shared" si="0"/>
        <v>88</v>
      </c>
      <c r="V15" s="3">
        <f t="shared" si="1"/>
        <v>490</v>
      </c>
      <c r="W15" s="3">
        <f t="shared" si="2"/>
        <v>1240</v>
      </c>
    </row>
    <row r="16" spans="1:23" ht="150" customHeight="1">
      <c r="A16" s="2" t="s">
        <v>24</v>
      </c>
      <c r="B16" s="2" t="s">
        <v>9</v>
      </c>
      <c r="C16" s="2" t="s">
        <v>10</v>
      </c>
      <c r="D16" s="2" t="s">
        <v>11</v>
      </c>
      <c r="E16" s="2" t="s">
        <v>12</v>
      </c>
      <c r="F16" s="2" t="s">
        <v>62</v>
      </c>
      <c r="G16" s="11" t="s">
        <v>63</v>
      </c>
      <c r="H16" s="16" t="s">
        <v>15</v>
      </c>
      <c r="I16" s="2" t="s">
        <v>35</v>
      </c>
      <c r="J16" s="2" t="s">
        <v>64</v>
      </c>
      <c r="K16" s="2" t="s">
        <v>22</v>
      </c>
      <c r="L16" s="16">
        <f xml:space="preserve"> SUM(M16)</f>
        <v>2</v>
      </c>
      <c r="M16" s="2">
        <v>2</v>
      </c>
      <c r="N16" s="13" t="s">
        <v>15</v>
      </c>
      <c r="O16" s="15">
        <v>13.8</v>
      </c>
      <c r="P16" s="3">
        <v>54</v>
      </c>
      <c r="Q16" s="3">
        <v>138</v>
      </c>
      <c r="R16" s="16" t="s">
        <v>65</v>
      </c>
      <c r="S16" s="16" t="s">
        <v>66</v>
      </c>
      <c r="T16" s="2" t="s">
        <v>67</v>
      </c>
      <c r="U16" s="3">
        <f t="shared" si="0"/>
        <v>27.6</v>
      </c>
      <c r="V16" s="3">
        <f t="shared" si="1"/>
        <v>108</v>
      </c>
      <c r="W16" s="3">
        <f t="shared" si="2"/>
        <v>276</v>
      </c>
    </row>
    <row r="17" spans="1:23" ht="150" customHeight="1">
      <c r="A17" s="2" t="s">
        <v>8</v>
      </c>
      <c r="B17" s="2" t="s">
        <v>9</v>
      </c>
      <c r="C17" s="2" t="s">
        <v>10</v>
      </c>
      <c r="D17" s="2" t="s">
        <v>25</v>
      </c>
      <c r="E17" s="2" t="s">
        <v>12</v>
      </c>
      <c r="F17" s="2" t="s">
        <v>68</v>
      </c>
      <c r="G17" s="11" t="s">
        <v>69</v>
      </c>
      <c r="H17" s="16" t="s">
        <v>15</v>
      </c>
      <c r="I17" s="2" t="s">
        <v>35</v>
      </c>
      <c r="J17" s="2" t="s">
        <v>17</v>
      </c>
      <c r="K17" s="2" t="s">
        <v>18</v>
      </c>
      <c r="L17" s="16">
        <f xml:space="preserve"> SUM(M17:M18)</f>
        <v>37</v>
      </c>
      <c r="M17" s="2">
        <v>15</v>
      </c>
      <c r="N17" s="13" t="s">
        <v>15</v>
      </c>
      <c r="O17" s="15">
        <v>15.8</v>
      </c>
      <c r="P17" s="3">
        <v>65</v>
      </c>
      <c r="Q17" s="3">
        <v>164</v>
      </c>
      <c r="R17" s="16" t="s">
        <v>70</v>
      </c>
      <c r="S17" s="16" t="s">
        <v>71</v>
      </c>
      <c r="T17" s="2" t="s">
        <v>72</v>
      </c>
      <c r="U17" s="3">
        <f t="shared" si="0"/>
        <v>237</v>
      </c>
      <c r="V17" s="3">
        <f t="shared" si="1"/>
        <v>975</v>
      </c>
      <c r="W17" s="3">
        <f t="shared" si="2"/>
        <v>2460</v>
      </c>
    </row>
    <row r="18" spans="1:23" ht="15.75">
      <c r="A18" s="2" t="s">
        <v>8</v>
      </c>
      <c r="B18" s="2" t="s">
        <v>9</v>
      </c>
      <c r="C18" s="2" t="s">
        <v>10</v>
      </c>
      <c r="D18" s="2" t="s">
        <v>25</v>
      </c>
      <c r="E18" s="2" t="s">
        <v>12</v>
      </c>
      <c r="F18" s="2" t="s">
        <v>68</v>
      </c>
      <c r="G18" s="11" t="s">
        <v>69</v>
      </c>
      <c r="H18" s="16" t="s">
        <v>15</v>
      </c>
      <c r="I18" s="2" t="s">
        <v>35</v>
      </c>
      <c r="J18" s="2" t="s">
        <v>17</v>
      </c>
      <c r="K18" s="2" t="s">
        <v>22</v>
      </c>
      <c r="L18" s="16" t="s">
        <v>15</v>
      </c>
      <c r="M18" s="2">
        <v>22</v>
      </c>
      <c r="N18" s="13" t="s">
        <v>15</v>
      </c>
      <c r="O18" s="15">
        <v>15.8</v>
      </c>
      <c r="P18" s="3">
        <v>65</v>
      </c>
      <c r="Q18" s="3">
        <v>164</v>
      </c>
      <c r="R18" s="16" t="s">
        <v>70</v>
      </c>
      <c r="S18" s="16" t="s">
        <v>71</v>
      </c>
      <c r="T18" s="2" t="s">
        <v>73</v>
      </c>
      <c r="U18" s="3">
        <f t="shared" si="0"/>
        <v>347.6</v>
      </c>
      <c r="V18" s="3">
        <f t="shared" si="1"/>
        <v>1430</v>
      </c>
      <c r="W18" s="3">
        <f t="shared" si="2"/>
        <v>3608</v>
      </c>
    </row>
    <row r="19" spans="1:23" ht="150" customHeight="1">
      <c r="A19" s="2" t="s">
        <v>8</v>
      </c>
      <c r="B19" s="2" t="s">
        <v>9</v>
      </c>
      <c r="C19" s="2" t="s">
        <v>10</v>
      </c>
      <c r="D19" s="2" t="s">
        <v>25</v>
      </c>
      <c r="E19" s="2" t="s">
        <v>12</v>
      </c>
      <c r="F19" s="2" t="s">
        <v>68</v>
      </c>
      <c r="G19" s="11" t="s">
        <v>74</v>
      </c>
      <c r="H19" s="16" t="s">
        <v>15</v>
      </c>
      <c r="I19" s="2" t="s">
        <v>35</v>
      </c>
      <c r="J19" s="2" t="s">
        <v>75</v>
      </c>
      <c r="K19" s="2" t="s">
        <v>18</v>
      </c>
      <c r="L19" s="16">
        <f xml:space="preserve"> SUM(M19)</f>
        <v>5</v>
      </c>
      <c r="M19" s="2">
        <v>5</v>
      </c>
      <c r="N19" s="13" t="s">
        <v>15</v>
      </c>
      <c r="O19" s="15">
        <v>15.8</v>
      </c>
      <c r="P19" s="3">
        <v>65</v>
      </c>
      <c r="Q19" s="3">
        <v>164</v>
      </c>
      <c r="R19" s="16" t="s">
        <v>70</v>
      </c>
      <c r="S19" s="16" t="s">
        <v>71</v>
      </c>
      <c r="T19" s="2" t="s">
        <v>76</v>
      </c>
      <c r="U19" s="3">
        <f t="shared" si="0"/>
        <v>79</v>
      </c>
      <c r="V19" s="3">
        <f t="shared" si="1"/>
        <v>325</v>
      </c>
      <c r="W19" s="3">
        <f t="shared" si="2"/>
        <v>820</v>
      </c>
    </row>
    <row r="20" spans="1:23" ht="150" customHeight="1">
      <c r="A20" s="2" t="s">
        <v>8</v>
      </c>
      <c r="B20" s="2" t="s">
        <v>9</v>
      </c>
      <c r="C20" s="2" t="s">
        <v>10</v>
      </c>
      <c r="D20" s="2" t="s">
        <v>77</v>
      </c>
      <c r="E20" s="2" t="s">
        <v>12</v>
      </c>
      <c r="F20" s="2" t="s">
        <v>78</v>
      </c>
      <c r="G20" s="11" t="s">
        <v>79</v>
      </c>
      <c r="H20" s="16" t="s">
        <v>15</v>
      </c>
      <c r="I20" s="2" t="s">
        <v>35</v>
      </c>
      <c r="J20" s="2" t="s">
        <v>80</v>
      </c>
      <c r="K20" s="2" t="s">
        <v>22</v>
      </c>
      <c r="L20" s="16">
        <f xml:space="preserve"> SUM(M20:M21)</f>
        <v>79</v>
      </c>
      <c r="M20" s="2">
        <v>39</v>
      </c>
      <c r="N20" s="13" t="s">
        <v>15</v>
      </c>
      <c r="O20" s="15">
        <v>18.8</v>
      </c>
      <c r="P20" s="3">
        <v>87</v>
      </c>
      <c r="Q20" s="3">
        <v>219</v>
      </c>
      <c r="R20" s="16" t="s">
        <v>81</v>
      </c>
      <c r="S20" s="16" t="s">
        <v>82</v>
      </c>
      <c r="T20" s="2" t="s">
        <v>83</v>
      </c>
      <c r="U20" s="3">
        <f t="shared" si="0"/>
        <v>733.2</v>
      </c>
      <c r="V20" s="3">
        <f t="shared" si="1"/>
        <v>3393</v>
      </c>
      <c r="W20" s="3">
        <f t="shared" si="2"/>
        <v>8541</v>
      </c>
    </row>
    <row r="21" spans="1:23" ht="15.75">
      <c r="A21" s="2" t="s">
        <v>8</v>
      </c>
      <c r="B21" s="2" t="s">
        <v>9</v>
      </c>
      <c r="C21" s="2" t="s">
        <v>10</v>
      </c>
      <c r="D21" s="2" t="s">
        <v>77</v>
      </c>
      <c r="E21" s="2" t="s">
        <v>12</v>
      </c>
      <c r="F21" s="2" t="s">
        <v>78</v>
      </c>
      <c r="G21" s="11" t="s">
        <v>79</v>
      </c>
      <c r="H21" s="16" t="s">
        <v>15</v>
      </c>
      <c r="I21" s="2" t="s">
        <v>35</v>
      </c>
      <c r="J21" s="2" t="s">
        <v>80</v>
      </c>
      <c r="K21" s="2" t="s">
        <v>18</v>
      </c>
      <c r="L21" s="16" t="s">
        <v>15</v>
      </c>
      <c r="M21" s="2">
        <v>40</v>
      </c>
      <c r="N21" s="13" t="s">
        <v>15</v>
      </c>
      <c r="O21" s="15">
        <v>18.8</v>
      </c>
      <c r="P21" s="3">
        <v>87</v>
      </c>
      <c r="Q21" s="3">
        <v>219</v>
      </c>
      <c r="R21" s="16" t="s">
        <v>81</v>
      </c>
      <c r="S21" s="16" t="s">
        <v>82</v>
      </c>
      <c r="T21" s="2" t="s">
        <v>84</v>
      </c>
      <c r="U21" s="3">
        <f t="shared" si="0"/>
        <v>752</v>
      </c>
      <c r="V21" s="3">
        <f t="shared" si="1"/>
        <v>3480</v>
      </c>
      <c r="W21" s="3">
        <f t="shared" si="2"/>
        <v>8760</v>
      </c>
    </row>
    <row r="22" spans="1:23" ht="150" customHeight="1">
      <c r="A22" s="2" t="s">
        <v>8</v>
      </c>
      <c r="B22" s="2" t="s">
        <v>9</v>
      </c>
      <c r="C22" s="2" t="s">
        <v>10</v>
      </c>
      <c r="D22" s="2" t="s">
        <v>41</v>
      </c>
      <c r="E22" s="2" t="s">
        <v>12</v>
      </c>
      <c r="F22" s="2" t="s">
        <v>85</v>
      </c>
      <c r="G22" s="11" t="s">
        <v>86</v>
      </c>
      <c r="H22" s="16" t="s">
        <v>15</v>
      </c>
      <c r="I22" s="2" t="s">
        <v>35</v>
      </c>
      <c r="J22" s="2" t="s">
        <v>44</v>
      </c>
      <c r="K22" s="2" t="s">
        <v>45</v>
      </c>
      <c r="L22" s="16">
        <f xml:space="preserve"> SUM(M22)</f>
        <v>41</v>
      </c>
      <c r="M22" s="2">
        <v>41</v>
      </c>
      <c r="N22" s="13" t="s">
        <v>15</v>
      </c>
      <c r="O22" s="15">
        <v>9.8000000000000007</v>
      </c>
      <c r="P22" s="3">
        <v>65</v>
      </c>
      <c r="Q22" s="3">
        <v>164</v>
      </c>
      <c r="R22" s="16" t="s">
        <v>87</v>
      </c>
      <c r="S22" s="16" t="s">
        <v>88</v>
      </c>
      <c r="T22" s="2" t="s">
        <v>89</v>
      </c>
      <c r="U22" s="3">
        <f t="shared" si="0"/>
        <v>401.8</v>
      </c>
      <c r="V22" s="3">
        <f t="shared" si="1"/>
        <v>2665</v>
      </c>
      <c r="W22" s="3">
        <f t="shared" si="2"/>
        <v>6724</v>
      </c>
    </row>
    <row r="23" spans="1:23" ht="150" customHeight="1">
      <c r="A23" s="2" t="s">
        <v>8</v>
      </c>
      <c r="B23" s="2" t="s">
        <v>9</v>
      </c>
      <c r="C23" s="2" t="s">
        <v>10</v>
      </c>
      <c r="D23" s="2" t="s">
        <v>90</v>
      </c>
      <c r="E23" s="2" t="s">
        <v>12</v>
      </c>
      <c r="F23" s="2" t="s">
        <v>91</v>
      </c>
      <c r="G23" s="11" t="s">
        <v>92</v>
      </c>
      <c r="H23" s="16" t="s">
        <v>15</v>
      </c>
      <c r="I23" s="2" t="s">
        <v>35</v>
      </c>
      <c r="J23" s="2" t="s">
        <v>93</v>
      </c>
      <c r="K23" s="2" t="s">
        <v>45</v>
      </c>
      <c r="L23" s="16">
        <f xml:space="preserve"> SUM(M23)</f>
        <v>4</v>
      </c>
      <c r="M23" s="2">
        <v>4</v>
      </c>
      <c r="N23" s="13" t="s">
        <v>15</v>
      </c>
      <c r="O23" s="15">
        <v>11.8</v>
      </c>
      <c r="P23" s="3">
        <v>65</v>
      </c>
      <c r="Q23" s="3">
        <v>164</v>
      </c>
      <c r="R23" s="16" t="s">
        <v>94</v>
      </c>
      <c r="S23" s="16" t="s">
        <v>95</v>
      </c>
      <c r="T23" s="2" t="s">
        <v>96</v>
      </c>
      <c r="U23" s="3">
        <f t="shared" si="0"/>
        <v>47.2</v>
      </c>
      <c r="V23" s="3">
        <f t="shared" si="1"/>
        <v>260</v>
      </c>
      <c r="W23" s="3">
        <f t="shared" si="2"/>
        <v>656</v>
      </c>
    </row>
    <row r="24" spans="1:23" ht="150" customHeight="1">
      <c r="A24" s="2" t="s">
        <v>8</v>
      </c>
      <c r="B24" s="2" t="s">
        <v>9</v>
      </c>
      <c r="C24" s="2" t="s">
        <v>10</v>
      </c>
      <c r="D24" s="2" t="s">
        <v>90</v>
      </c>
      <c r="E24" s="2" t="s">
        <v>12</v>
      </c>
      <c r="F24" s="2" t="s">
        <v>91</v>
      </c>
      <c r="G24" s="11" t="s">
        <v>97</v>
      </c>
      <c r="H24" s="16" t="s">
        <v>15</v>
      </c>
      <c r="I24" s="2" t="s">
        <v>35</v>
      </c>
      <c r="J24" s="2" t="s">
        <v>93</v>
      </c>
      <c r="K24" s="2" t="s">
        <v>45</v>
      </c>
      <c r="L24" s="16">
        <f xml:space="preserve"> SUM(M24)</f>
        <v>8</v>
      </c>
      <c r="M24" s="2">
        <v>8</v>
      </c>
      <c r="N24" s="13" t="s">
        <v>15</v>
      </c>
      <c r="O24" s="15">
        <v>11.8</v>
      </c>
      <c r="P24" s="3">
        <v>65</v>
      </c>
      <c r="Q24" s="3">
        <v>164</v>
      </c>
      <c r="R24" s="16" t="s">
        <v>94</v>
      </c>
      <c r="S24" s="16" t="s">
        <v>98</v>
      </c>
      <c r="T24" s="2" t="s">
        <v>99</v>
      </c>
      <c r="U24" s="3">
        <f t="shared" si="0"/>
        <v>94.4</v>
      </c>
      <c r="V24" s="3">
        <f t="shared" si="1"/>
        <v>520</v>
      </c>
      <c r="W24" s="3">
        <f t="shared" si="2"/>
        <v>1312</v>
      </c>
    </row>
    <row r="25" spans="1:23" ht="150" customHeight="1">
      <c r="A25" s="2" t="s">
        <v>8</v>
      </c>
      <c r="B25" s="2" t="s">
        <v>9</v>
      </c>
      <c r="C25" s="2" t="s">
        <v>10</v>
      </c>
      <c r="D25" s="2" t="s">
        <v>90</v>
      </c>
      <c r="E25" s="2" t="s">
        <v>12</v>
      </c>
      <c r="F25" s="2" t="s">
        <v>91</v>
      </c>
      <c r="G25" s="11" t="s">
        <v>100</v>
      </c>
      <c r="H25" s="16" t="s">
        <v>15</v>
      </c>
      <c r="I25" s="2" t="s">
        <v>35</v>
      </c>
      <c r="J25" s="2" t="s">
        <v>28</v>
      </c>
      <c r="K25" s="2" t="s">
        <v>45</v>
      </c>
      <c r="L25" s="16">
        <f xml:space="preserve"> SUM(M25)</f>
        <v>4</v>
      </c>
      <c r="M25" s="2">
        <v>4</v>
      </c>
      <c r="N25" s="13" t="s">
        <v>15</v>
      </c>
      <c r="O25" s="15">
        <v>11.8</v>
      </c>
      <c r="P25" s="3">
        <v>65</v>
      </c>
      <c r="Q25" s="3">
        <v>164</v>
      </c>
      <c r="R25" s="16" t="s">
        <v>101</v>
      </c>
      <c r="S25" s="16" t="s">
        <v>95</v>
      </c>
      <c r="T25" s="2" t="s">
        <v>102</v>
      </c>
      <c r="U25" s="3">
        <f t="shared" si="0"/>
        <v>47.2</v>
      </c>
      <c r="V25" s="3">
        <f t="shared" si="1"/>
        <v>260</v>
      </c>
      <c r="W25" s="3">
        <f t="shared" si="2"/>
        <v>656</v>
      </c>
    </row>
    <row r="26" spans="1:23" ht="150" customHeight="1">
      <c r="A26" s="2" t="s">
        <v>8</v>
      </c>
      <c r="B26" s="2" t="s">
        <v>9</v>
      </c>
      <c r="C26" s="2" t="s">
        <v>10</v>
      </c>
      <c r="D26" s="2" t="s">
        <v>11</v>
      </c>
      <c r="E26" s="2" t="s">
        <v>12</v>
      </c>
      <c r="F26" s="2" t="s">
        <v>103</v>
      </c>
      <c r="G26" s="11" t="s">
        <v>104</v>
      </c>
      <c r="H26" s="16" t="s">
        <v>15</v>
      </c>
      <c r="I26" s="2" t="s">
        <v>35</v>
      </c>
      <c r="J26" s="2" t="s">
        <v>44</v>
      </c>
      <c r="K26" s="2" t="s">
        <v>45</v>
      </c>
      <c r="L26" s="16">
        <f xml:space="preserve"> SUM(M26)</f>
        <v>14</v>
      </c>
      <c r="M26" s="2">
        <v>14</v>
      </c>
      <c r="N26" s="13" t="s">
        <v>15</v>
      </c>
      <c r="O26" s="15">
        <v>14.8</v>
      </c>
      <c r="P26" s="3">
        <v>86</v>
      </c>
      <c r="Q26" s="3">
        <v>218</v>
      </c>
      <c r="R26" s="16" t="s">
        <v>87</v>
      </c>
      <c r="S26" s="16" t="s">
        <v>105</v>
      </c>
      <c r="T26" s="2" t="s">
        <v>106</v>
      </c>
      <c r="U26" s="3">
        <f t="shared" si="0"/>
        <v>207.20000000000002</v>
      </c>
      <c r="V26" s="3">
        <f t="shared" si="1"/>
        <v>1204</v>
      </c>
      <c r="W26" s="3">
        <f t="shared" si="2"/>
        <v>3052</v>
      </c>
    </row>
    <row r="27" spans="1:23" ht="150" customHeight="1">
      <c r="A27" s="2" t="s">
        <v>8</v>
      </c>
      <c r="B27" s="2" t="s">
        <v>9</v>
      </c>
      <c r="C27" s="2" t="s">
        <v>10</v>
      </c>
      <c r="D27" s="2" t="s">
        <v>25</v>
      </c>
      <c r="E27" s="2" t="s">
        <v>12</v>
      </c>
      <c r="F27" s="2" t="s">
        <v>107</v>
      </c>
      <c r="G27" s="11" t="s">
        <v>108</v>
      </c>
      <c r="H27" s="16" t="s">
        <v>15</v>
      </c>
      <c r="I27" s="2" t="s">
        <v>35</v>
      </c>
      <c r="J27" s="2" t="s">
        <v>28</v>
      </c>
      <c r="K27" s="2" t="s">
        <v>22</v>
      </c>
      <c r="L27" s="16">
        <f xml:space="preserve"> SUM(M27:M28)</f>
        <v>5</v>
      </c>
      <c r="M27" s="2">
        <v>1</v>
      </c>
      <c r="N27" s="13" t="s">
        <v>15</v>
      </c>
      <c r="O27" s="15">
        <v>15.8</v>
      </c>
      <c r="P27" s="3">
        <v>65</v>
      </c>
      <c r="Q27" s="3">
        <v>164</v>
      </c>
      <c r="R27" s="16" t="s">
        <v>109</v>
      </c>
      <c r="S27" s="16" t="s">
        <v>110</v>
      </c>
      <c r="T27" s="2" t="s">
        <v>111</v>
      </c>
      <c r="U27" s="3">
        <f t="shared" si="0"/>
        <v>15.8</v>
      </c>
      <c r="V27" s="3">
        <f t="shared" si="1"/>
        <v>65</v>
      </c>
      <c r="W27" s="3">
        <f t="shared" si="2"/>
        <v>164</v>
      </c>
    </row>
    <row r="28" spans="1:23" ht="15.75">
      <c r="A28" s="2" t="s">
        <v>8</v>
      </c>
      <c r="B28" s="2" t="s">
        <v>9</v>
      </c>
      <c r="C28" s="2" t="s">
        <v>10</v>
      </c>
      <c r="D28" s="2" t="s">
        <v>25</v>
      </c>
      <c r="E28" s="2" t="s">
        <v>12</v>
      </c>
      <c r="F28" s="2" t="s">
        <v>107</v>
      </c>
      <c r="G28" s="11" t="s">
        <v>108</v>
      </c>
      <c r="H28" s="16" t="s">
        <v>15</v>
      </c>
      <c r="I28" s="2" t="s">
        <v>35</v>
      </c>
      <c r="J28" s="2" t="s">
        <v>28</v>
      </c>
      <c r="K28" s="2" t="s">
        <v>18</v>
      </c>
      <c r="L28" s="16" t="s">
        <v>15</v>
      </c>
      <c r="M28" s="2">
        <v>4</v>
      </c>
      <c r="N28" s="13" t="s">
        <v>15</v>
      </c>
      <c r="O28" s="15">
        <v>15.8</v>
      </c>
      <c r="P28" s="3">
        <v>65</v>
      </c>
      <c r="Q28" s="3">
        <v>164</v>
      </c>
      <c r="R28" s="16" t="s">
        <v>109</v>
      </c>
      <c r="S28" s="16" t="s">
        <v>110</v>
      </c>
      <c r="T28" s="2" t="s">
        <v>112</v>
      </c>
      <c r="U28" s="3">
        <f t="shared" si="0"/>
        <v>63.2</v>
      </c>
      <c r="V28" s="3">
        <f t="shared" si="1"/>
        <v>260</v>
      </c>
      <c r="W28" s="3">
        <f t="shared" si="2"/>
        <v>656</v>
      </c>
    </row>
    <row r="29" spans="1:23" ht="150" customHeight="1">
      <c r="A29" s="2" t="s">
        <v>24</v>
      </c>
      <c r="B29" s="2" t="s">
        <v>9</v>
      </c>
      <c r="C29" s="2" t="s">
        <v>10</v>
      </c>
      <c r="D29" s="2" t="s">
        <v>25</v>
      </c>
      <c r="E29" s="2" t="s">
        <v>12</v>
      </c>
      <c r="F29" s="2" t="s">
        <v>113</v>
      </c>
      <c r="G29" s="11" t="s">
        <v>114</v>
      </c>
      <c r="H29" s="16" t="s">
        <v>15</v>
      </c>
      <c r="I29" s="2" t="s">
        <v>35</v>
      </c>
      <c r="J29" s="2" t="s">
        <v>36</v>
      </c>
      <c r="K29" s="2" t="s">
        <v>29</v>
      </c>
      <c r="L29" s="16">
        <f xml:space="preserve"> SUM(M29:M31)</f>
        <v>8</v>
      </c>
      <c r="M29" s="2">
        <v>2</v>
      </c>
      <c r="N29" s="13" t="s">
        <v>15</v>
      </c>
      <c r="O29" s="15">
        <v>11.8</v>
      </c>
      <c r="P29" s="3">
        <v>40</v>
      </c>
      <c r="Q29" s="3">
        <v>102</v>
      </c>
      <c r="R29" s="16" t="s">
        <v>115</v>
      </c>
      <c r="S29" s="16" t="s">
        <v>116</v>
      </c>
      <c r="T29" s="2" t="s">
        <v>117</v>
      </c>
      <c r="U29" s="3">
        <f t="shared" si="0"/>
        <v>23.6</v>
      </c>
      <c r="V29" s="3">
        <f t="shared" si="1"/>
        <v>80</v>
      </c>
      <c r="W29" s="3">
        <f t="shared" si="2"/>
        <v>204</v>
      </c>
    </row>
    <row r="30" spans="1:23" ht="15.75">
      <c r="A30" s="2" t="s">
        <v>24</v>
      </c>
      <c r="B30" s="2" t="s">
        <v>9</v>
      </c>
      <c r="C30" s="2" t="s">
        <v>10</v>
      </c>
      <c r="D30" s="2" t="s">
        <v>25</v>
      </c>
      <c r="E30" s="2" t="s">
        <v>12</v>
      </c>
      <c r="F30" s="2" t="s">
        <v>113</v>
      </c>
      <c r="G30" s="11" t="s">
        <v>114</v>
      </c>
      <c r="H30" s="16" t="s">
        <v>15</v>
      </c>
      <c r="I30" s="2" t="s">
        <v>35</v>
      </c>
      <c r="J30" s="2" t="s">
        <v>36</v>
      </c>
      <c r="K30" s="2" t="s">
        <v>22</v>
      </c>
      <c r="L30" s="16" t="s">
        <v>15</v>
      </c>
      <c r="M30" s="2">
        <v>3</v>
      </c>
      <c r="N30" s="13" t="s">
        <v>15</v>
      </c>
      <c r="O30" s="15">
        <v>11.8</v>
      </c>
      <c r="P30" s="3">
        <v>40</v>
      </c>
      <c r="Q30" s="3">
        <v>102</v>
      </c>
      <c r="R30" s="16" t="s">
        <v>115</v>
      </c>
      <c r="S30" s="16" t="s">
        <v>116</v>
      </c>
      <c r="T30" s="2" t="s">
        <v>118</v>
      </c>
      <c r="U30" s="3">
        <f t="shared" si="0"/>
        <v>35.400000000000006</v>
      </c>
      <c r="V30" s="3">
        <f t="shared" si="1"/>
        <v>120</v>
      </c>
      <c r="W30" s="3">
        <f t="shared" si="2"/>
        <v>306</v>
      </c>
    </row>
    <row r="31" spans="1:23" ht="15.75">
      <c r="A31" s="2" t="s">
        <v>24</v>
      </c>
      <c r="B31" s="2" t="s">
        <v>9</v>
      </c>
      <c r="C31" s="2" t="s">
        <v>10</v>
      </c>
      <c r="D31" s="2" t="s">
        <v>25</v>
      </c>
      <c r="E31" s="2" t="s">
        <v>12</v>
      </c>
      <c r="F31" s="2" t="s">
        <v>113</v>
      </c>
      <c r="G31" s="11" t="s">
        <v>114</v>
      </c>
      <c r="H31" s="16" t="s">
        <v>15</v>
      </c>
      <c r="I31" s="2" t="s">
        <v>35</v>
      </c>
      <c r="J31" s="2" t="s">
        <v>36</v>
      </c>
      <c r="K31" s="2" t="s">
        <v>18</v>
      </c>
      <c r="L31" s="16" t="s">
        <v>15</v>
      </c>
      <c r="M31" s="2">
        <v>3</v>
      </c>
      <c r="N31" s="13" t="s">
        <v>15</v>
      </c>
      <c r="O31" s="15">
        <v>11.8</v>
      </c>
      <c r="P31" s="3">
        <v>40</v>
      </c>
      <c r="Q31" s="3">
        <v>102</v>
      </c>
      <c r="R31" s="16" t="s">
        <v>115</v>
      </c>
      <c r="S31" s="16" t="s">
        <v>116</v>
      </c>
      <c r="T31" s="2" t="s">
        <v>119</v>
      </c>
      <c r="U31" s="3">
        <f t="shared" si="0"/>
        <v>35.400000000000006</v>
      </c>
      <c r="V31" s="3">
        <f t="shared" si="1"/>
        <v>120</v>
      </c>
      <c r="W31" s="3">
        <f t="shared" si="2"/>
        <v>306</v>
      </c>
    </row>
    <row r="32" spans="1:23" ht="150" customHeight="1">
      <c r="A32" s="2" t="s">
        <v>24</v>
      </c>
      <c r="B32" s="2" t="s">
        <v>9</v>
      </c>
      <c r="C32" s="2" t="s">
        <v>10</v>
      </c>
      <c r="D32" s="2" t="s">
        <v>11</v>
      </c>
      <c r="E32" s="2" t="s">
        <v>12</v>
      </c>
      <c r="F32" s="2" t="s">
        <v>120</v>
      </c>
      <c r="G32" s="11" t="s">
        <v>121</v>
      </c>
      <c r="H32" s="16" t="s">
        <v>15</v>
      </c>
      <c r="I32" s="2" t="s">
        <v>16</v>
      </c>
      <c r="J32" s="2" t="s">
        <v>17</v>
      </c>
      <c r="K32" s="2" t="s">
        <v>18</v>
      </c>
      <c r="L32" s="16">
        <f xml:space="preserve"> SUM(M32:M33)</f>
        <v>5</v>
      </c>
      <c r="M32" s="2">
        <v>2</v>
      </c>
      <c r="N32" s="13" t="s">
        <v>15</v>
      </c>
      <c r="O32" s="15">
        <v>18.8</v>
      </c>
      <c r="P32" s="3">
        <v>65</v>
      </c>
      <c r="Q32" s="3">
        <v>165</v>
      </c>
      <c r="R32" s="16" t="s">
        <v>122</v>
      </c>
      <c r="S32" s="16" t="s">
        <v>123</v>
      </c>
      <c r="T32" s="2" t="s">
        <v>124</v>
      </c>
      <c r="U32" s="3">
        <f t="shared" si="0"/>
        <v>37.6</v>
      </c>
      <c r="V32" s="3">
        <f t="shared" si="1"/>
        <v>130</v>
      </c>
      <c r="W32" s="3">
        <f t="shared" si="2"/>
        <v>330</v>
      </c>
    </row>
    <row r="33" spans="1:23" ht="15.75">
      <c r="A33" s="2" t="s">
        <v>24</v>
      </c>
      <c r="B33" s="2" t="s">
        <v>9</v>
      </c>
      <c r="C33" s="2" t="s">
        <v>10</v>
      </c>
      <c r="D33" s="2" t="s">
        <v>11</v>
      </c>
      <c r="E33" s="2" t="s">
        <v>12</v>
      </c>
      <c r="F33" s="2" t="s">
        <v>120</v>
      </c>
      <c r="G33" s="11" t="s">
        <v>121</v>
      </c>
      <c r="H33" s="16" t="s">
        <v>15</v>
      </c>
      <c r="I33" s="2" t="s">
        <v>16</v>
      </c>
      <c r="J33" s="2" t="s">
        <v>17</v>
      </c>
      <c r="K33" s="2" t="s">
        <v>22</v>
      </c>
      <c r="L33" s="16" t="s">
        <v>15</v>
      </c>
      <c r="M33" s="2">
        <v>3</v>
      </c>
      <c r="N33" s="13" t="s">
        <v>15</v>
      </c>
      <c r="O33" s="15">
        <v>18.8</v>
      </c>
      <c r="P33" s="3">
        <v>65</v>
      </c>
      <c r="Q33" s="3">
        <v>165</v>
      </c>
      <c r="R33" s="16" t="s">
        <v>122</v>
      </c>
      <c r="S33" s="16" t="s">
        <v>123</v>
      </c>
      <c r="T33" s="2" t="s">
        <v>125</v>
      </c>
      <c r="U33" s="3">
        <f t="shared" si="0"/>
        <v>56.400000000000006</v>
      </c>
      <c r="V33" s="3">
        <f t="shared" si="1"/>
        <v>195</v>
      </c>
      <c r="W33" s="3">
        <f t="shared" si="2"/>
        <v>495</v>
      </c>
    </row>
    <row r="34" spans="1:23" ht="150" customHeight="1">
      <c r="A34" s="2" t="s">
        <v>8</v>
      </c>
      <c r="B34" s="2" t="s">
        <v>9</v>
      </c>
      <c r="C34" s="2" t="s">
        <v>10</v>
      </c>
      <c r="D34" s="2" t="s">
        <v>25</v>
      </c>
      <c r="E34" s="2" t="s">
        <v>12</v>
      </c>
      <c r="F34" s="2" t="s">
        <v>126</v>
      </c>
      <c r="G34" s="11" t="s">
        <v>127</v>
      </c>
      <c r="H34" s="16" t="s">
        <v>15</v>
      </c>
      <c r="I34" s="2" t="s">
        <v>16</v>
      </c>
      <c r="J34" s="2" t="s">
        <v>128</v>
      </c>
      <c r="K34" s="2" t="s">
        <v>18</v>
      </c>
      <c r="L34" s="16">
        <f xml:space="preserve"> SUM(M34:M35)</f>
        <v>14</v>
      </c>
      <c r="M34" s="2">
        <v>6</v>
      </c>
      <c r="N34" s="13" t="s">
        <v>15</v>
      </c>
      <c r="O34" s="15">
        <v>11.8</v>
      </c>
      <c r="P34" s="3">
        <v>44</v>
      </c>
      <c r="Q34" s="3">
        <v>112</v>
      </c>
      <c r="R34" s="16" t="s">
        <v>129</v>
      </c>
      <c r="S34" s="16" t="s">
        <v>130</v>
      </c>
      <c r="T34" s="2" t="s">
        <v>131</v>
      </c>
      <c r="U34" s="3">
        <f t="shared" si="0"/>
        <v>70.800000000000011</v>
      </c>
      <c r="V34" s="3">
        <f t="shared" si="1"/>
        <v>264</v>
      </c>
      <c r="W34" s="3">
        <f t="shared" si="2"/>
        <v>672</v>
      </c>
    </row>
    <row r="35" spans="1:23" ht="15.75">
      <c r="A35" s="2" t="s">
        <v>8</v>
      </c>
      <c r="B35" s="2" t="s">
        <v>9</v>
      </c>
      <c r="C35" s="2" t="s">
        <v>10</v>
      </c>
      <c r="D35" s="2" t="s">
        <v>25</v>
      </c>
      <c r="E35" s="2" t="s">
        <v>12</v>
      </c>
      <c r="F35" s="2" t="s">
        <v>126</v>
      </c>
      <c r="G35" s="11" t="s">
        <v>127</v>
      </c>
      <c r="H35" s="16" t="s">
        <v>15</v>
      </c>
      <c r="I35" s="2" t="s">
        <v>16</v>
      </c>
      <c r="J35" s="2" t="s">
        <v>128</v>
      </c>
      <c r="K35" s="2" t="s">
        <v>22</v>
      </c>
      <c r="L35" s="16" t="s">
        <v>15</v>
      </c>
      <c r="M35" s="2">
        <v>8</v>
      </c>
      <c r="N35" s="13" t="s">
        <v>15</v>
      </c>
      <c r="O35" s="15">
        <v>11.8</v>
      </c>
      <c r="P35" s="3">
        <v>44</v>
      </c>
      <c r="Q35" s="3">
        <v>112</v>
      </c>
      <c r="R35" s="16" t="s">
        <v>129</v>
      </c>
      <c r="S35" s="16" t="s">
        <v>130</v>
      </c>
      <c r="T35" s="2" t="s">
        <v>132</v>
      </c>
      <c r="U35" s="3">
        <f t="shared" si="0"/>
        <v>94.4</v>
      </c>
      <c r="V35" s="3">
        <f t="shared" si="1"/>
        <v>352</v>
      </c>
      <c r="W35" s="3">
        <f t="shared" si="2"/>
        <v>896</v>
      </c>
    </row>
    <row r="36" spans="1:23" ht="150" customHeight="1">
      <c r="A36" s="2" t="s">
        <v>8</v>
      </c>
      <c r="B36" s="2" t="s">
        <v>9</v>
      </c>
      <c r="C36" s="2" t="s">
        <v>10</v>
      </c>
      <c r="D36" s="2" t="s">
        <v>25</v>
      </c>
      <c r="E36" s="2" t="s">
        <v>12</v>
      </c>
      <c r="F36" s="2" t="s">
        <v>126</v>
      </c>
      <c r="G36" s="11" t="s">
        <v>133</v>
      </c>
      <c r="H36" s="16" t="s">
        <v>15</v>
      </c>
      <c r="I36" s="2" t="s">
        <v>16</v>
      </c>
      <c r="J36" s="2" t="s">
        <v>28</v>
      </c>
      <c r="K36" s="2" t="s">
        <v>18</v>
      </c>
      <c r="L36" s="16">
        <f xml:space="preserve"> SUM(M36:M37)</f>
        <v>50</v>
      </c>
      <c r="M36" s="2">
        <v>18</v>
      </c>
      <c r="N36" s="13" t="s">
        <v>15</v>
      </c>
      <c r="O36" s="15">
        <v>11.8</v>
      </c>
      <c r="P36" s="3">
        <v>44</v>
      </c>
      <c r="Q36" s="3">
        <v>112</v>
      </c>
      <c r="R36" s="16" t="s">
        <v>129</v>
      </c>
      <c r="S36" s="16" t="s">
        <v>130</v>
      </c>
      <c r="T36" s="2" t="s">
        <v>134</v>
      </c>
      <c r="U36" s="3">
        <f t="shared" si="0"/>
        <v>212.4</v>
      </c>
      <c r="V36" s="3">
        <f t="shared" si="1"/>
        <v>792</v>
      </c>
      <c r="W36" s="3">
        <f t="shared" si="2"/>
        <v>2016</v>
      </c>
    </row>
    <row r="37" spans="1:23" ht="15.75">
      <c r="A37" s="2" t="s">
        <v>8</v>
      </c>
      <c r="B37" s="2" t="s">
        <v>9</v>
      </c>
      <c r="C37" s="2" t="s">
        <v>10</v>
      </c>
      <c r="D37" s="2" t="s">
        <v>25</v>
      </c>
      <c r="E37" s="2" t="s">
        <v>12</v>
      </c>
      <c r="F37" s="2" t="s">
        <v>126</v>
      </c>
      <c r="G37" s="11" t="s">
        <v>133</v>
      </c>
      <c r="H37" s="16" t="s">
        <v>15</v>
      </c>
      <c r="I37" s="2" t="s">
        <v>16</v>
      </c>
      <c r="J37" s="2" t="s">
        <v>28</v>
      </c>
      <c r="K37" s="2" t="s">
        <v>22</v>
      </c>
      <c r="L37" s="16" t="s">
        <v>15</v>
      </c>
      <c r="M37" s="2">
        <v>32</v>
      </c>
      <c r="N37" s="13" t="s">
        <v>15</v>
      </c>
      <c r="O37" s="15">
        <v>11.8</v>
      </c>
      <c r="P37" s="3">
        <v>44</v>
      </c>
      <c r="Q37" s="3">
        <v>112</v>
      </c>
      <c r="R37" s="16" t="s">
        <v>129</v>
      </c>
      <c r="S37" s="16" t="s">
        <v>130</v>
      </c>
      <c r="T37" s="2" t="s">
        <v>135</v>
      </c>
      <c r="U37" s="3">
        <f t="shared" si="0"/>
        <v>377.6</v>
      </c>
      <c r="V37" s="3">
        <f t="shared" si="1"/>
        <v>1408</v>
      </c>
      <c r="W37" s="3">
        <f t="shared" si="2"/>
        <v>3584</v>
      </c>
    </row>
    <row r="38" spans="1:23" ht="150" customHeight="1">
      <c r="A38" s="2" t="s">
        <v>8</v>
      </c>
      <c r="B38" s="2" t="s">
        <v>9</v>
      </c>
      <c r="C38" s="2" t="s">
        <v>10</v>
      </c>
      <c r="D38" s="2" t="s">
        <v>136</v>
      </c>
      <c r="E38" s="2" t="s">
        <v>12</v>
      </c>
      <c r="F38" s="2" t="s">
        <v>137</v>
      </c>
      <c r="G38" s="11" t="s">
        <v>138</v>
      </c>
      <c r="H38" s="16" t="s">
        <v>15</v>
      </c>
      <c r="I38" s="2" t="s">
        <v>16</v>
      </c>
      <c r="J38" s="2" t="s">
        <v>139</v>
      </c>
      <c r="K38" s="2" t="s">
        <v>22</v>
      </c>
      <c r="L38" s="16">
        <f xml:space="preserve"> SUM(M38)</f>
        <v>17</v>
      </c>
      <c r="M38" s="2">
        <v>17</v>
      </c>
      <c r="N38" s="13" t="s">
        <v>15</v>
      </c>
      <c r="O38" s="15">
        <v>19.8</v>
      </c>
      <c r="P38" s="3">
        <v>76</v>
      </c>
      <c r="Q38" s="3">
        <v>192</v>
      </c>
      <c r="R38" s="16" t="s">
        <v>94</v>
      </c>
      <c r="S38" s="16" t="s">
        <v>140</v>
      </c>
      <c r="T38" s="2" t="s">
        <v>141</v>
      </c>
      <c r="U38" s="3">
        <f t="shared" ref="U38:U69" si="3" xml:space="preserve"> O38*M38</f>
        <v>336.6</v>
      </c>
      <c r="V38" s="3">
        <f t="shared" ref="V38:V69" si="4" xml:space="preserve"> P38*M38</f>
        <v>1292</v>
      </c>
      <c r="W38" s="3">
        <f t="shared" ref="W38:W69" si="5" xml:space="preserve"> Q38*M38</f>
        <v>3264</v>
      </c>
    </row>
    <row r="39" spans="1:23" ht="150" customHeight="1">
      <c r="A39" s="2" t="s">
        <v>8</v>
      </c>
      <c r="B39" s="2" t="s">
        <v>9</v>
      </c>
      <c r="C39" s="2" t="s">
        <v>10</v>
      </c>
      <c r="D39" s="2" t="s">
        <v>25</v>
      </c>
      <c r="E39" s="2" t="s">
        <v>12</v>
      </c>
      <c r="F39" s="2" t="s">
        <v>142</v>
      </c>
      <c r="G39" s="11" t="s">
        <v>143</v>
      </c>
      <c r="H39" s="16" t="s">
        <v>15</v>
      </c>
      <c r="I39" s="2" t="s">
        <v>35</v>
      </c>
      <c r="J39" s="2" t="s">
        <v>17</v>
      </c>
      <c r="K39" s="2" t="s">
        <v>29</v>
      </c>
      <c r="L39" s="16">
        <f xml:space="preserve"> SUM(M39:M41)</f>
        <v>38</v>
      </c>
      <c r="M39" s="2">
        <v>6</v>
      </c>
      <c r="N39" s="13" t="s">
        <v>15</v>
      </c>
      <c r="O39" s="15">
        <v>12.8</v>
      </c>
      <c r="P39" s="3">
        <v>44</v>
      </c>
      <c r="Q39" s="3">
        <v>112</v>
      </c>
      <c r="R39" s="16" t="s">
        <v>144</v>
      </c>
      <c r="S39" s="16" t="s">
        <v>145</v>
      </c>
      <c r="T39" s="2" t="s">
        <v>146</v>
      </c>
      <c r="U39" s="3">
        <f t="shared" si="3"/>
        <v>76.800000000000011</v>
      </c>
      <c r="V39" s="3">
        <f t="shared" si="4"/>
        <v>264</v>
      </c>
      <c r="W39" s="3">
        <f t="shared" si="5"/>
        <v>672</v>
      </c>
    </row>
    <row r="40" spans="1:23" ht="15.75">
      <c r="A40" s="2" t="s">
        <v>8</v>
      </c>
      <c r="B40" s="2" t="s">
        <v>9</v>
      </c>
      <c r="C40" s="2" t="s">
        <v>10</v>
      </c>
      <c r="D40" s="2" t="s">
        <v>25</v>
      </c>
      <c r="E40" s="2" t="s">
        <v>12</v>
      </c>
      <c r="F40" s="2" t="s">
        <v>142</v>
      </c>
      <c r="G40" s="11" t="s">
        <v>143</v>
      </c>
      <c r="H40" s="16" t="s">
        <v>15</v>
      </c>
      <c r="I40" s="2" t="s">
        <v>35</v>
      </c>
      <c r="J40" s="2" t="s">
        <v>17</v>
      </c>
      <c r="K40" s="2" t="s">
        <v>22</v>
      </c>
      <c r="L40" s="16" t="s">
        <v>15</v>
      </c>
      <c r="M40" s="2">
        <v>14</v>
      </c>
      <c r="N40" s="13" t="s">
        <v>15</v>
      </c>
      <c r="O40" s="15">
        <v>12.8</v>
      </c>
      <c r="P40" s="3">
        <v>44</v>
      </c>
      <c r="Q40" s="3">
        <v>112</v>
      </c>
      <c r="R40" s="16" t="s">
        <v>144</v>
      </c>
      <c r="S40" s="16" t="s">
        <v>145</v>
      </c>
      <c r="T40" s="2" t="s">
        <v>147</v>
      </c>
      <c r="U40" s="3">
        <f t="shared" si="3"/>
        <v>179.20000000000002</v>
      </c>
      <c r="V40" s="3">
        <f t="shared" si="4"/>
        <v>616</v>
      </c>
      <c r="W40" s="3">
        <f t="shared" si="5"/>
        <v>1568</v>
      </c>
    </row>
    <row r="41" spans="1:23" ht="15.75">
      <c r="A41" s="2" t="s">
        <v>8</v>
      </c>
      <c r="B41" s="2" t="s">
        <v>9</v>
      </c>
      <c r="C41" s="2" t="s">
        <v>10</v>
      </c>
      <c r="D41" s="2" t="s">
        <v>25</v>
      </c>
      <c r="E41" s="2" t="s">
        <v>12</v>
      </c>
      <c r="F41" s="2" t="s">
        <v>142</v>
      </c>
      <c r="G41" s="11" t="s">
        <v>143</v>
      </c>
      <c r="H41" s="16" t="s">
        <v>15</v>
      </c>
      <c r="I41" s="2" t="s">
        <v>35</v>
      </c>
      <c r="J41" s="2" t="s">
        <v>17</v>
      </c>
      <c r="K41" s="2" t="s">
        <v>18</v>
      </c>
      <c r="L41" s="16" t="s">
        <v>15</v>
      </c>
      <c r="M41" s="2">
        <v>18</v>
      </c>
      <c r="N41" s="13" t="s">
        <v>15</v>
      </c>
      <c r="O41" s="15">
        <v>12.8</v>
      </c>
      <c r="P41" s="3">
        <v>44</v>
      </c>
      <c r="Q41" s="3">
        <v>112</v>
      </c>
      <c r="R41" s="16" t="s">
        <v>144</v>
      </c>
      <c r="S41" s="16" t="s">
        <v>145</v>
      </c>
      <c r="T41" s="2" t="s">
        <v>148</v>
      </c>
      <c r="U41" s="3">
        <f t="shared" si="3"/>
        <v>230.4</v>
      </c>
      <c r="V41" s="3">
        <f t="shared" si="4"/>
        <v>792</v>
      </c>
      <c r="W41" s="3">
        <f t="shared" si="5"/>
        <v>2016</v>
      </c>
    </row>
    <row r="42" spans="1:23" ht="150" customHeight="1">
      <c r="A42" s="2" t="s">
        <v>8</v>
      </c>
      <c r="B42" s="2" t="s">
        <v>9</v>
      </c>
      <c r="C42" s="2" t="s">
        <v>10</v>
      </c>
      <c r="D42" s="2" t="s">
        <v>25</v>
      </c>
      <c r="E42" s="2" t="s">
        <v>12</v>
      </c>
      <c r="F42" s="2" t="s">
        <v>149</v>
      </c>
      <c r="G42" s="11" t="s">
        <v>150</v>
      </c>
      <c r="H42" s="16" t="s">
        <v>15</v>
      </c>
      <c r="I42" s="2" t="s">
        <v>35</v>
      </c>
      <c r="J42" s="2" t="s">
        <v>28</v>
      </c>
      <c r="K42" s="2" t="s">
        <v>22</v>
      </c>
      <c r="L42" s="16">
        <f xml:space="preserve"> SUM(M42:M43)</f>
        <v>8</v>
      </c>
      <c r="M42" s="2">
        <v>2</v>
      </c>
      <c r="N42" s="13" t="s">
        <v>15</v>
      </c>
      <c r="O42" s="15">
        <v>12.8</v>
      </c>
      <c r="P42" s="3">
        <v>44</v>
      </c>
      <c r="Q42" s="3">
        <v>112</v>
      </c>
      <c r="R42" s="16" t="s">
        <v>151</v>
      </c>
      <c r="S42" s="16" t="s">
        <v>152</v>
      </c>
      <c r="T42" s="2" t="s">
        <v>153</v>
      </c>
      <c r="U42" s="3">
        <f t="shared" si="3"/>
        <v>25.6</v>
      </c>
      <c r="V42" s="3">
        <f t="shared" si="4"/>
        <v>88</v>
      </c>
      <c r="W42" s="3">
        <f t="shared" si="5"/>
        <v>224</v>
      </c>
    </row>
    <row r="43" spans="1:23" ht="15.75">
      <c r="A43" s="2" t="s">
        <v>8</v>
      </c>
      <c r="B43" s="2" t="s">
        <v>9</v>
      </c>
      <c r="C43" s="2" t="s">
        <v>10</v>
      </c>
      <c r="D43" s="2" t="s">
        <v>25</v>
      </c>
      <c r="E43" s="2" t="s">
        <v>12</v>
      </c>
      <c r="F43" s="2" t="s">
        <v>149</v>
      </c>
      <c r="G43" s="11" t="s">
        <v>150</v>
      </c>
      <c r="H43" s="16" t="s">
        <v>15</v>
      </c>
      <c r="I43" s="2" t="s">
        <v>35</v>
      </c>
      <c r="J43" s="2" t="s">
        <v>28</v>
      </c>
      <c r="K43" s="2" t="s">
        <v>18</v>
      </c>
      <c r="L43" s="16" t="s">
        <v>15</v>
      </c>
      <c r="M43" s="2">
        <v>6</v>
      </c>
      <c r="N43" s="13" t="s">
        <v>15</v>
      </c>
      <c r="O43" s="15">
        <v>12.8</v>
      </c>
      <c r="P43" s="3">
        <v>44</v>
      </c>
      <c r="Q43" s="3">
        <v>112</v>
      </c>
      <c r="R43" s="16" t="s">
        <v>151</v>
      </c>
      <c r="S43" s="16" t="s">
        <v>152</v>
      </c>
      <c r="T43" s="2" t="s">
        <v>154</v>
      </c>
      <c r="U43" s="3">
        <f t="shared" si="3"/>
        <v>76.800000000000011</v>
      </c>
      <c r="V43" s="3">
        <f t="shared" si="4"/>
        <v>264</v>
      </c>
      <c r="W43" s="3">
        <f t="shared" si="5"/>
        <v>672</v>
      </c>
    </row>
    <row r="44" spans="1:23" ht="150" customHeight="1">
      <c r="A44" s="2" t="s">
        <v>8</v>
      </c>
      <c r="B44" s="2" t="s">
        <v>9</v>
      </c>
      <c r="C44" s="2" t="s">
        <v>10</v>
      </c>
      <c r="D44" s="2" t="s">
        <v>25</v>
      </c>
      <c r="E44" s="2" t="s">
        <v>12</v>
      </c>
      <c r="F44" s="2" t="s">
        <v>155</v>
      </c>
      <c r="G44" s="11" t="s">
        <v>156</v>
      </c>
      <c r="H44" s="16" t="s">
        <v>15</v>
      </c>
      <c r="I44" s="2" t="s">
        <v>35</v>
      </c>
      <c r="J44" s="2" t="s">
        <v>28</v>
      </c>
      <c r="K44" s="2" t="s">
        <v>29</v>
      </c>
      <c r="L44" s="16">
        <f xml:space="preserve"> SUM(M44:M46)</f>
        <v>30</v>
      </c>
      <c r="M44" s="2">
        <v>1</v>
      </c>
      <c r="N44" s="13" t="s">
        <v>15</v>
      </c>
      <c r="O44" s="15">
        <v>11.8</v>
      </c>
      <c r="P44" s="3">
        <v>40</v>
      </c>
      <c r="Q44" s="3">
        <v>101</v>
      </c>
      <c r="R44" s="16" t="s">
        <v>157</v>
      </c>
      <c r="S44" s="16" t="s">
        <v>158</v>
      </c>
      <c r="T44" s="2" t="s">
        <v>159</v>
      </c>
      <c r="U44" s="3">
        <f t="shared" si="3"/>
        <v>11.8</v>
      </c>
      <c r="V44" s="3">
        <f t="shared" si="4"/>
        <v>40</v>
      </c>
      <c r="W44" s="3">
        <f t="shared" si="5"/>
        <v>101</v>
      </c>
    </row>
    <row r="45" spans="1:23" ht="15.75">
      <c r="A45" s="2" t="s">
        <v>8</v>
      </c>
      <c r="B45" s="2" t="s">
        <v>9</v>
      </c>
      <c r="C45" s="2" t="s">
        <v>10</v>
      </c>
      <c r="D45" s="2" t="s">
        <v>25</v>
      </c>
      <c r="E45" s="2" t="s">
        <v>12</v>
      </c>
      <c r="F45" s="2" t="s">
        <v>155</v>
      </c>
      <c r="G45" s="11" t="s">
        <v>156</v>
      </c>
      <c r="H45" s="16" t="s">
        <v>15</v>
      </c>
      <c r="I45" s="2" t="s">
        <v>35</v>
      </c>
      <c r="J45" s="2" t="s">
        <v>28</v>
      </c>
      <c r="K45" s="2" t="s">
        <v>22</v>
      </c>
      <c r="L45" s="16" t="s">
        <v>15</v>
      </c>
      <c r="M45" s="2">
        <v>11</v>
      </c>
      <c r="N45" s="13" t="s">
        <v>15</v>
      </c>
      <c r="O45" s="15">
        <v>11.8</v>
      </c>
      <c r="P45" s="3">
        <v>40</v>
      </c>
      <c r="Q45" s="3">
        <v>101</v>
      </c>
      <c r="R45" s="16" t="s">
        <v>157</v>
      </c>
      <c r="S45" s="16" t="s">
        <v>158</v>
      </c>
      <c r="T45" s="2" t="s">
        <v>160</v>
      </c>
      <c r="U45" s="3">
        <f t="shared" si="3"/>
        <v>129.80000000000001</v>
      </c>
      <c r="V45" s="3">
        <f t="shared" si="4"/>
        <v>440</v>
      </c>
      <c r="W45" s="3">
        <f t="shared" si="5"/>
        <v>1111</v>
      </c>
    </row>
    <row r="46" spans="1:23" ht="15.75">
      <c r="A46" s="2" t="s">
        <v>8</v>
      </c>
      <c r="B46" s="2" t="s">
        <v>9</v>
      </c>
      <c r="C46" s="2" t="s">
        <v>10</v>
      </c>
      <c r="D46" s="2" t="s">
        <v>25</v>
      </c>
      <c r="E46" s="2" t="s">
        <v>12</v>
      </c>
      <c r="F46" s="2" t="s">
        <v>155</v>
      </c>
      <c r="G46" s="11" t="s">
        <v>156</v>
      </c>
      <c r="H46" s="16" t="s">
        <v>15</v>
      </c>
      <c r="I46" s="2" t="s">
        <v>35</v>
      </c>
      <c r="J46" s="2" t="s">
        <v>28</v>
      </c>
      <c r="K46" s="2" t="s">
        <v>18</v>
      </c>
      <c r="L46" s="16" t="s">
        <v>15</v>
      </c>
      <c r="M46" s="2">
        <v>18</v>
      </c>
      <c r="N46" s="13" t="s">
        <v>15</v>
      </c>
      <c r="O46" s="15">
        <v>11.8</v>
      </c>
      <c r="P46" s="3">
        <v>40</v>
      </c>
      <c r="Q46" s="3">
        <v>101</v>
      </c>
      <c r="R46" s="16" t="s">
        <v>157</v>
      </c>
      <c r="S46" s="16" t="s">
        <v>158</v>
      </c>
      <c r="T46" s="2" t="s">
        <v>161</v>
      </c>
      <c r="U46" s="3">
        <f t="shared" si="3"/>
        <v>212.4</v>
      </c>
      <c r="V46" s="3">
        <f t="shared" si="4"/>
        <v>720</v>
      </c>
      <c r="W46" s="3">
        <f t="shared" si="5"/>
        <v>1818</v>
      </c>
    </row>
    <row r="47" spans="1:23" ht="150" customHeight="1">
      <c r="A47" s="2" t="s">
        <v>8</v>
      </c>
      <c r="B47" s="2" t="s">
        <v>9</v>
      </c>
      <c r="C47" s="2" t="s">
        <v>10</v>
      </c>
      <c r="D47" s="2" t="s">
        <v>11</v>
      </c>
      <c r="E47" s="2" t="s">
        <v>12</v>
      </c>
      <c r="F47" s="2" t="s">
        <v>162</v>
      </c>
      <c r="G47" s="11" t="s">
        <v>163</v>
      </c>
      <c r="H47" s="16" t="s">
        <v>15</v>
      </c>
      <c r="I47" s="2" t="s">
        <v>16</v>
      </c>
      <c r="J47" s="2" t="s">
        <v>28</v>
      </c>
      <c r="K47" s="2" t="s">
        <v>22</v>
      </c>
      <c r="L47" s="16">
        <f xml:space="preserve"> SUM(M47)</f>
        <v>2</v>
      </c>
      <c r="M47" s="2">
        <v>2</v>
      </c>
      <c r="N47" s="13" t="s">
        <v>15</v>
      </c>
      <c r="O47" s="15">
        <v>28.8</v>
      </c>
      <c r="P47" s="3">
        <v>98</v>
      </c>
      <c r="Q47" s="3">
        <v>248</v>
      </c>
      <c r="R47" s="16" t="s">
        <v>164</v>
      </c>
      <c r="S47" s="16" t="s">
        <v>165</v>
      </c>
      <c r="T47" s="2" t="s">
        <v>166</v>
      </c>
      <c r="U47" s="3">
        <f t="shared" si="3"/>
        <v>57.6</v>
      </c>
      <c r="V47" s="3">
        <f t="shared" si="4"/>
        <v>196</v>
      </c>
      <c r="W47" s="3">
        <f t="shared" si="5"/>
        <v>496</v>
      </c>
    </row>
    <row r="48" spans="1:23" ht="150" customHeight="1">
      <c r="A48" s="2" t="s">
        <v>8</v>
      </c>
      <c r="B48" s="2" t="s">
        <v>9</v>
      </c>
      <c r="C48" s="2" t="s">
        <v>10</v>
      </c>
      <c r="D48" s="2" t="s">
        <v>25</v>
      </c>
      <c r="E48" s="2" t="s">
        <v>12</v>
      </c>
      <c r="F48" s="2" t="s">
        <v>167</v>
      </c>
      <c r="G48" s="11" t="s">
        <v>168</v>
      </c>
      <c r="H48" s="16" t="s">
        <v>15</v>
      </c>
      <c r="I48" s="2" t="s">
        <v>16</v>
      </c>
      <c r="J48" s="2" t="s">
        <v>50</v>
      </c>
      <c r="K48" s="2" t="s">
        <v>29</v>
      </c>
      <c r="L48" s="16">
        <f xml:space="preserve"> SUM(M48:M50)</f>
        <v>47</v>
      </c>
      <c r="M48" s="2">
        <v>4</v>
      </c>
      <c r="N48" s="13" t="s">
        <v>15</v>
      </c>
      <c r="O48" s="15">
        <v>12.8</v>
      </c>
      <c r="P48" s="3">
        <v>44</v>
      </c>
      <c r="Q48" s="3">
        <v>112</v>
      </c>
      <c r="R48" s="16" t="s">
        <v>169</v>
      </c>
      <c r="S48" s="16" t="s">
        <v>170</v>
      </c>
      <c r="T48" s="2" t="s">
        <v>171</v>
      </c>
      <c r="U48" s="3">
        <f t="shared" si="3"/>
        <v>51.2</v>
      </c>
      <c r="V48" s="3">
        <f t="shared" si="4"/>
        <v>176</v>
      </c>
      <c r="W48" s="3">
        <f t="shared" si="5"/>
        <v>448</v>
      </c>
    </row>
    <row r="49" spans="1:23" ht="15.75">
      <c r="A49" s="2" t="s">
        <v>8</v>
      </c>
      <c r="B49" s="2" t="s">
        <v>9</v>
      </c>
      <c r="C49" s="2" t="s">
        <v>10</v>
      </c>
      <c r="D49" s="2" t="s">
        <v>25</v>
      </c>
      <c r="E49" s="2" t="s">
        <v>12</v>
      </c>
      <c r="F49" s="2" t="s">
        <v>167</v>
      </c>
      <c r="G49" s="11" t="s">
        <v>168</v>
      </c>
      <c r="H49" s="16" t="s">
        <v>15</v>
      </c>
      <c r="I49" s="2" t="s">
        <v>16</v>
      </c>
      <c r="J49" s="2" t="s">
        <v>50</v>
      </c>
      <c r="K49" s="2" t="s">
        <v>18</v>
      </c>
      <c r="L49" s="16" t="s">
        <v>15</v>
      </c>
      <c r="M49" s="2">
        <v>20</v>
      </c>
      <c r="N49" s="13" t="s">
        <v>15</v>
      </c>
      <c r="O49" s="15">
        <v>12.8</v>
      </c>
      <c r="P49" s="3">
        <v>44</v>
      </c>
      <c r="Q49" s="3">
        <v>112</v>
      </c>
      <c r="R49" s="16" t="s">
        <v>169</v>
      </c>
      <c r="S49" s="16" t="s">
        <v>170</v>
      </c>
      <c r="T49" s="2" t="s">
        <v>172</v>
      </c>
      <c r="U49" s="3">
        <f t="shared" si="3"/>
        <v>256</v>
      </c>
      <c r="V49" s="3">
        <f t="shared" si="4"/>
        <v>880</v>
      </c>
      <c r="W49" s="3">
        <f t="shared" si="5"/>
        <v>2240</v>
      </c>
    </row>
    <row r="50" spans="1:23" ht="15.75">
      <c r="A50" s="2" t="s">
        <v>8</v>
      </c>
      <c r="B50" s="2" t="s">
        <v>9</v>
      </c>
      <c r="C50" s="2" t="s">
        <v>10</v>
      </c>
      <c r="D50" s="2" t="s">
        <v>25</v>
      </c>
      <c r="E50" s="2" t="s">
        <v>12</v>
      </c>
      <c r="F50" s="2" t="s">
        <v>167</v>
      </c>
      <c r="G50" s="11" t="s">
        <v>168</v>
      </c>
      <c r="H50" s="16" t="s">
        <v>15</v>
      </c>
      <c r="I50" s="2" t="s">
        <v>16</v>
      </c>
      <c r="J50" s="2" t="s">
        <v>50</v>
      </c>
      <c r="K50" s="2" t="s">
        <v>22</v>
      </c>
      <c r="L50" s="16" t="s">
        <v>15</v>
      </c>
      <c r="M50" s="2">
        <v>23</v>
      </c>
      <c r="N50" s="13" t="s">
        <v>15</v>
      </c>
      <c r="O50" s="15">
        <v>12.8</v>
      </c>
      <c r="P50" s="3">
        <v>44</v>
      </c>
      <c r="Q50" s="3">
        <v>112</v>
      </c>
      <c r="R50" s="16" t="s">
        <v>169</v>
      </c>
      <c r="S50" s="16" t="s">
        <v>170</v>
      </c>
      <c r="T50" s="2" t="s">
        <v>173</v>
      </c>
      <c r="U50" s="3">
        <f t="shared" si="3"/>
        <v>294.40000000000003</v>
      </c>
      <c r="V50" s="3">
        <f t="shared" si="4"/>
        <v>1012</v>
      </c>
      <c r="W50" s="3">
        <f t="shared" si="5"/>
        <v>2576</v>
      </c>
    </row>
    <row r="51" spans="1:23" ht="150" customHeight="1">
      <c r="A51" s="2" t="s">
        <v>8</v>
      </c>
      <c r="B51" s="2" t="s">
        <v>9</v>
      </c>
      <c r="C51" s="2" t="s">
        <v>10</v>
      </c>
      <c r="D51" s="2" t="s">
        <v>11</v>
      </c>
      <c r="E51" s="2" t="s">
        <v>12</v>
      </c>
      <c r="F51" s="2" t="s">
        <v>174</v>
      </c>
      <c r="G51" s="11" t="s">
        <v>175</v>
      </c>
      <c r="H51" s="16" t="s">
        <v>15</v>
      </c>
      <c r="I51" s="2" t="s">
        <v>16</v>
      </c>
      <c r="J51" s="2" t="s">
        <v>28</v>
      </c>
      <c r="K51" s="2" t="s">
        <v>18</v>
      </c>
      <c r="L51" s="16">
        <f xml:space="preserve"> SUM(M51:M52)</f>
        <v>18</v>
      </c>
      <c r="M51" s="2">
        <v>6</v>
      </c>
      <c r="N51" s="13" t="s">
        <v>15</v>
      </c>
      <c r="O51" s="15">
        <v>17.8</v>
      </c>
      <c r="P51" s="3">
        <v>60</v>
      </c>
      <c r="Q51" s="3">
        <v>152</v>
      </c>
      <c r="R51" s="16" t="s">
        <v>164</v>
      </c>
      <c r="S51" s="16" t="s">
        <v>176</v>
      </c>
      <c r="T51" s="2" t="s">
        <v>177</v>
      </c>
      <c r="U51" s="3">
        <f t="shared" si="3"/>
        <v>106.80000000000001</v>
      </c>
      <c r="V51" s="3">
        <f t="shared" si="4"/>
        <v>360</v>
      </c>
      <c r="W51" s="3">
        <f t="shared" si="5"/>
        <v>912</v>
      </c>
    </row>
    <row r="52" spans="1:23" ht="15.75">
      <c r="A52" s="2" t="s">
        <v>8</v>
      </c>
      <c r="B52" s="2" t="s">
        <v>9</v>
      </c>
      <c r="C52" s="2" t="s">
        <v>10</v>
      </c>
      <c r="D52" s="2" t="s">
        <v>11</v>
      </c>
      <c r="E52" s="2" t="s">
        <v>12</v>
      </c>
      <c r="F52" s="2" t="s">
        <v>174</v>
      </c>
      <c r="G52" s="11" t="s">
        <v>175</v>
      </c>
      <c r="H52" s="16" t="s">
        <v>15</v>
      </c>
      <c r="I52" s="2" t="s">
        <v>16</v>
      </c>
      <c r="J52" s="2" t="s">
        <v>28</v>
      </c>
      <c r="K52" s="2" t="s">
        <v>22</v>
      </c>
      <c r="L52" s="16" t="s">
        <v>15</v>
      </c>
      <c r="M52" s="2">
        <v>12</v>
      </c>
      <c r="N52" s="13" t="s">
        <v>15</v>
      </c>
      <c r="O52" s="15">
        <v>17.8</v>
      </c>
      <c r="P52" s="3">
        <v>60</v>
      </c>
      <c r="Q52" s="3">
        <v>152</v>
      </c>
      <c r="R52" s="16" t="s">
        <v>164</v>
      </c>
      <c r="S52" s="16" t="s">
        <v>176</v>
      </c>
      <c r="T52" s="2" t="s">
        <v>178</v>
      </c>
      <c r="U52" s="3">
        <f t="shared" si="3"/>
        <v>213.60000000000002</v>
      </c>
      <c r="V52" s="3">
        <f t="shared" si="4"/>
        <v>720</v>
      </c>
      <c r="W52" s="3">
        <f t="shared" si="5"/>
        <v>1824</v>
      </c>
    </row>
    <row r="53" spans="1:23" ht="150" customHeight="1">
      <c r="A53" s="2" t="s">
        <v>8</v>
      </c>
      <c r="B53" s="2" t="s">
        <v>9</v>
      </c>
      <c r="C53" s="2" t="s">
        <v>10</v>
      </c>
      <c r="D53" s="2" t="s">
        <v>11</v>
      </c>
      <c r="E53" s="2" t="s">
        <v>12</v>
      </c>
      <c r="F53" s="2" t="s">
        <v>179</v>
      </c>
      <c r="G53" s="11" t="s">
        <v>180</v>
      </c>
      <c r="H53" s="16" t="s">
        <v>15</v>
      </c>
      <c r="I53" s="2" t="s">
        <v>16</v>
      </c>
      <c r="J53" s="2" t="s">
        <v>28</v>
      </c>
      <c r="K53" s="2" t="s">
        <v>29</v>
      </c>
      <c r="L53" s="16">
        <f xml:space="preserve"> SUM(M53:M55)</f>
        <v>32</v>
      </c>
      <c r="M53" s="2">
        <v>2</v>
      </c>
      <c r="N53" s="13" t="s">
        <v>15</v>
      </c>
      <c r="O53" s="15">
        <v>24.8</v>
      </c>
      <c r="P53" s="3">
        <v>88</v>
      </c>
      <c r="Q53" s="3">
        <v>223</v>
      </c>
      <c r="R53" s="16" t="s">
        <v>164</v>
      </c>
      <c r="S53" s="16" t="s">
        <v>181</v>
      </c>
      <c r="T53" s="2" t="s">
        <v>182</v>
      </c>
      <c r="U53" s="3">
        <f t="shared" si="3"/>
        <v>49.6</v>
      </c>
      <c r="V53" s="3">
        <f t="shared" si="4"/>
        <v>176</v>
      </c>
      <c r="W53" s="3">
        <f t="shared" si="5"/>
        <v>446</v>
      </c>
    </row>
    <row r="54" spans="1:23" ht="15.75">
      <c r="A54" s="2" t="s">
        <v>8</v>
      </c>
      <c r="B54" s="2" t="s">
        <v>9</v>
      </c>
      <c r="C54" s="2" t="s">
        <v>10</v>
      </c>
      <c r="D54" s="2" t="s">
        <v>11</v>
      </c>
      <c r="E54" s="2" t="s">
        <v>12</v>
      </c>
      <c r="F54" s="2" t="s">
        <v>179</v>
      </c>
      <c r="G54" s="11" t="s">
        <v>180</v>
      </c>
      <c r="H54" s="16" t="s">
        <v>15</v>
      </c>
      <c r="I54" s="2" t="s">
        <v>16</v>
      </c>
      <c r="J54" s="2" t="s">
        <v>28</v>
      </c>
      <c r="K54" s="2" t="s">
        <v>22</v>
      </c>
      <c r="L54" s="16" t="s">
        <v>15</v>
      </c>
      <c r="M54" s="2">
        <v>13</v>
      </c>
      <c r="N54" s="13" t="s">
        <v>15</v>
      </c>
      <c r="O54" s="15">
        <v>24.8</v>
      </c>
      <c r="P54" s="3">
        <v>88</v>
      </c>
      <c r="Q54" s="3">
        <v>223</v>
      </c>
      <c r="R54" s="16" t="s">
        <v>164</v>
      </c>
      <c r="S54" s="16" t="s">
        <v>181</v>
      </c>
      <c r="T54" s="2" t="s">
        <v>183</v>
      </c>
      <c r="U54" s="3">
        <f t="shared" si="3"/>
        <v>322.40000000000003</v>
      </c>
      <c r="V54" s="3">
        <f t="shared" si="4"/>
        <v>1144</v>
      </c>
      <c r="W54" s="3">
        <f t="shared" si="5"/>
        <v>2899</v>
      </c>
    </row>
    <row r="55" spans="1:23" ht="15.75">
      <c r="A55" s="2" t="s">
        <v>8</v>
      </c>
      <c r="B55" s="2" t="s">
        <v>9</v>
      </c>
      <c r="C55" s="2" t="s">
        <v>10</v>
      </c>
      <c r="D55" s="2" t="s">
        <v>11</v>
      </c>
      <c r="E55" s="2" t="s">
        <v>12</v>
      </c>
      <c r="F55" s="2" t="s">
        <v>179</v>
      </c>
      <c r="G55" s="11" t="s">
        <v>180</v>
      </c>
      <c r="H55" s="16" t="s">
        <v>15</v>
      </c>
      <c r="I55" s="2" t="s">
        <v>16</v>
      </c>
      <c r="J55" s="2" t="s">
        <v>28</v>
      </c>
      <c r="K55" s="2" t="s">
        <v>18</v>
      </c>
      <c r="L55" s="16" t="s">
        <v>15</v>
      </c>
      <c r="M55" s="2">
        <v>17</v>
      </c>
      <c r="N55" s="13" t="s">
        <v>15</v>
      </c>
      <c r="O55" s="15">
        <v>24.8</v>
      </c>
      <c r="P55" s="3">
        <v>88</v>
      </c>
      <c r="Q55" s="3">
        <v>223</v>
      </c>
      <c r="R55" s="16" t="s">
        <v>164</v>
      </c>
      <c r="S55" s="16" t="s">
        <v>181</v>
      </c>
      <c r="T55" s="2" t="s">
        <v>184</v>
      </c>
      <c r="U55" s="3">
        <f t="shared" si="3"/>
        <v>421.6</v>
      </c>
      <c r="V55" s="3">
        <f t="shared" si="4"/>
        <v>1496</v>
      </c>
      <c r="W55" s="3">
        <f t="shared" si="5"/>
        <v>3791</v>
      </c>
    </row>
    <row r="56" spans="1:23" ht="150" customHeight="1">
      <c r="A56" s="2" t="s">
        <v>8</v>
      </c>
      <c r="B56" s="2" t="s">
        <v>9</v>
      </c>
      <c r="C56" s="2" t="s">
        <v>10</v>
      </c>
      <c r="D56" s="2" t="s">
        <v>25</v>
      </c>
      <c r="E56" s="2" t="s">
        <v>12</v>
      </c>
      <c r="F56" s="2" t="s">
        <v>185</v>
      </c>
      <c r="G56" s="11" t="s">
        <v>186</v>
      </c>
      <c r="H56" s="16" t="s">
        <v>15</v>
      </c>
      <c r="I56" s="2" t="s">
        <v>16</v>
      </c>
      <c r="J56" s="2" t="s">
        <v>28</v>
      </c>
      <c r="K56" s="2" t="s">
        <v>29</v>
      </c>
      <c r="L56" s="16">
        <f xml:space="preserve"> SUM(M56:M58)</f>
        <v>53</v>
      </c>
      <c r="M56" s="2">
        <v>6</v>
      </c>
      <c r="N56" s="13" t="s">
        <v>15</v>
      </c>
      <c r="O56" s="15">
        <v>12.8</v>
      </c>
      <c r="P56" s="3">
        <v>44</v>
      </c>
      <c r="Q56" s="3">
        <v>112</v>
      </c>
      <c r="R56" s="16" t="s">
        <v>94</v>
      </c>
      <c r="S56" s="16" t="s">
        <v>187</v>
      </c>
      <c r="T56" s="2" t="s">
        <v>188</v>
      </c>
      <c r="U56" s="3">
        <f t="shared" si="3"/>
        <v>76.800000000000011</v>
      </c>
      <c r="V56" s="3">
        <f t="shared" si="4"/>
        <v>264</v>
      </c>
      <c r="W56" s="3">
        <f t="shared" si="5"/>
        <v>672</v>
      </c>
    </row>
    <row r="57" spans="1:23" ht="15.75">
      <c r="A57" s="2" t="s">
        <v>8</v>
      </c>
      <c r="B57" s="2" t="s">
        <v>9</v>
      </c>
      <c r="C57" s="2" t="s">
        <v>10</v>
      </c>
      <c r="D57" s="2" t="s">
        <v>25</v>
      </c>
      <c r="E57" s="2" t="s">
        <v>12</v>
      </c>
      <c r="F57" s="2" t="s">
        <v>185</v>
      </c>
      <c r="G57" s="11" t="s">
        <v>186</v>
      </c>
      <c r="H57" s="16" t="s">
        <v>15</v>
      </c>
      <c r="I57" s="2" t="s">
        <v>16</v>
      </c>
      <c r="J57" s="2" t="s">
        <v>28</v>
      </c>
      <c r="K57" s="2" t="s">
        <v>18</v>
      </c>
      <c r="L57" s="16" t="s">
        <v>15</v>
      </c>
      <c r="M57" s="2">
        <v>21</v>
      </c>
      <c r="N57" s="13" t="s">
        <v>15</v>
      </c>
      <c r="O57" s="15">
        <v>12.8</v>
      </c>
      <c r="P57" s="3">
        <v>44</v>
      </c>
      <c r="Q57" s="3">
        <v>112</v>
      </c>
      <c r="R57" s="16" t="s">
        <v>94</v>
      </c>
      <c r="S57" s="16" t="s">
        <v>187</v>
      </c>
      <c r="T57" s="2" t="s">
        <v>189</v>
      </c>
      <c r="U57" s="3">
        <f t="shared" si="3"/>
        <v>268.8</v>
      </c>
      <c r="V57" s="3">
        <f t="shared" si="4"/>
        <v>924</v>
      </c>
      <c r="W57" s="3">
        <f t="shared" si="5"/>
        <v>2352</v>
      </c>
    </row>
    <row r="58" spans="1:23" ht="15.75">
      <c r="A58" s="2" t="s">
        <v>8</v>
      </c>
      <c r="B58" s="2" t="s">
        <v>9</v>
      </c>
      <c r="C58" s="2" t="s">
        <v>10</v>
      </c>
      <c r="D58" s="2" t="s">
        <v>25</v>
      </c>
      <c r="E58" s="2" t="s">
        <v>12</v>
      </c>
      <c r="F58" s="2" t="s">
        <v>185</v>
      </c>
      <c r="G58" s="11" t="s">
        <v>186</v>
      </c>
      <c r="H58" s="16" t="s">
        <v>15</v>
      </c>
      <c r="I58" s="2" t="s">
        <v>16</v>
      </c>
      <c r="J58" s="2" t="s">
        <v>28</v>
      </c>
      <c r="K58" s="2" t="s">
        <v>22</v>
      </c>
      <c r="L58" s="16" t="s">
        <v>15</v>
      </c>
      <c r="M58" s="2">
        <v>26</v>
      </c>
      <c r="N58" s="13" t="s">
        <v>15</v>
      </c>
      <c r="O58" s="15">
        <v>12.8</v>
      </c>
      <c r="P58" s="3">
        <v>44</v>
      </c>
      <c r="Q58" s="3">
        <v>112</v>
      </c>
      <c r="R58" s="16" t="s">
        <v>94</v>
      </c>
      <c r="S58" s="16" t="s">
        <v>187</v>
      </c>
      <c r="T58" s="2" t="s">
        <v>190</v>
      </c>
      <c r="U58" s="3">
        <f t="shared" si="3"/>
        <v>332.8</v>
      </c>
      <c r="V58" s="3">
        <f t="shared" si="4"/>
        <v>1144</v>
      </c>
      <c r="W58" s="3">
        <f t="shared" si="5"/>
        <v>2912</v>
      </c>
    </row>
    <row r="59" spans="1:23" ht="150" customHeight="1">
      <c r="A59" s="2" t="s">
        <v>8</v>
      </c>
      <c r="B59" s="2" t="s">
        <v>9</v>
      </c>
      <c r="C59" s="2" t="s">
        <v>10</v>
      </c>
      <c r="D59" s="2" t="s">
        <v>11</v>
      </c>
      <c r="E59" s="2" t="s">
        <v>12</v>
      </c>
      <c r="F59" s="2" t="s">
        <v>191</v>
      </c>
      <c r="G59" s="11" t="s">
        <v>192</v>
      </c>
      <c r="H59" s="16" t="s">
        <v>15</v>
      </c>
      <c r="I59" s="2" t="s">
        <v>16</v>
      </c>
      <c r="J59" s="2" t="s">
        <v>36</v>
      </c>
      <c r="K59" s="2" t="s">
        <v>18</v>
      </c>
      <c r="L59" s="16">
        <f xml:space="preserve"> SUM(M59:M60)</f>
        <v>30</v>
      </c>
      <c r="M59" s="2">
        <v>11</v>
      </c>
      <c r="N59" s="13" t="s">
        <v>15</v>
      </c>
      <c r="O59" s="15">
        <v>14.8</v>
      </c>
      <c r="P59" s="3">
        <v>65</v>
      </c>
      <c r="Q59" s="3">
        <v>164</v>
      </c>
      <c r="R59" s="16" t="s">
        <v>193</v>
      </c>
      <c r="S59" s="16" t="s">
        <v>194</v>
      </c>
      <c r="T59" s="2" t="s">
        <v>195</v>
      </c>
      <c r="U59" s="3">
        <f t="shared" si="3"/>
        <v>162.80000000000001</v>
      </c>
      <c r="V59" s="3">
        <f t="shared" si="4"/>
        <v>715</v>
      </c>
      <c r="W59" s="3">
        <f t="shared" si="5"/>
        <v>1804</v>
      </c>
    </row>
    <row r="60" spans="1:23" ht="15.75">
      <c r="A60" s="2" t="s">
        <v>8</v>
      </c>
      <c r="B60" s="2" t="s">
        <v>9</v>
      </c>
      <c r="C60" s="2" t="s">
        <v>10</v>
      </c>
      <c r="D60" s="2" t="s">
        <v>11</v>
      </c>
      <c r="E60" s="2" t="s">
        <v>12</v>
      </c>
      <c r="F60" s="2" t="s">
        <v>191</v>
      </c>
      <c r="G60" s="11" t="s">
        <v>192</v>
      </c>
      <c r="H60" s="16" t="s">
        <v>15</v>
      </c>
      <c r="I60" s="2" t="s">
        <v>16</v>
      </c>
      <c r="J60" s="2" t="s">
        <v>36</v>
      </c>
      <c r="K60" s="2" t="s">
        <v>22</v>
      </c>
      <c r="L60" s="16" t="s">
        <v>15</v>
      </c>
      <c r="M60" s="2">
        <v>19</v>
      </c>
      <c r="N60" s="13" t="s">
        <v>15</v>
      </c>
      <c r="O60" s="15">
        <v>14.8</v>
      </c>
      <c r="P60" s="3">
        <v>65</v>
      </c>
      <c r="Q60" s="3">
        <v>164</v>
      </c>
      <c r="R60" s="16" t="s">
        <v>193</v>
      </c>
      <c r="S60" s="16" t="s">
        <v>194</v>
      </c>
      <c r="T60" s="2" t="s">
        <v>196</v>
      </c>
      <c r="U60" s="3">
        <f t="shared" si="3"/>
        <v>281.2</v>
      </c>
      <c r="V60" s="3">
        <f t="shared" si="4"/>
        <v>1235</v>
      </c>
      <c r="W60" s="3">
        <f t="shared" si="5"/>
        <v>3116</v>
      </c>
    </row>
    <row r="61" spans="1:23" ht="150" customHeight="1">
      <c r="A61" s="2" t="s">
        <v>8</v>
      </c>
      <c r="B61" s="2" t="s">
        <v>9</v>
      </c>
      <c r="C61" s="2" t="s">
        <v>10</v>
      </c>
      <c r="D61" s="2" t="s">
        <v>11</v>
      </c>
      <c r="E61" s="2" t="s">
        <v>12</v>
      </c>
      <c r="F61" s="2" t="s">
        <v>191</v>
      </c>
      <c r="G61" s="11" t="s">
        <v>197</v>
      </c>
      <c r="H61" s="16" t="s">
        <v>15</v>
      </c>
      <c r="I61" s="2" t="s">
        <v>16</v>
      </c>
      <c r="J61" s="2" t="s">
        <v>139</v>
      </c>
      <c r="K61" s="2" t="s">
        <v>22</v>
      </c>
      <c r="L61" s="16">
        <f xml:space="preserve"> SUM(M61)</f>
        <v>2</v>
      </c>
      <c r="M61" s="2">
        <v>2</v>
      </c>
      <c r="N61" s="13" t="s">
        <v>15</v>
      </c>
      <c r="O61" s="15">
        <v>14.8</v>
      </c>
      <c r="P61" s="3">
        <v>65</v>
      </c>
      <c r="Q61" s="3">
        <v>164</v>
      </c>
      <c r="R61" s="16" t="s">
        <v>193</v>
      </c>
      <c r="S61" s="16" t="s">
        <v>194</v>
      </c>
      <c r="T61" s="2" t="s">
        <v>198</v>
      </c>
      <c r="U61" s="3">
        <f t="shared" si="3"/>
        <v>29.6</v>
      </c>
      <c r="V61" s="3">
        <f t="shared" si="4"/>
        <v>130</v>
      </c>
      <c r="W61" s="3">
        <f t="shared" si="5"/>
        <v>328</v>
      </c>
    </row>
    <row r="62" spans="1:23" ht="150" customHeight="1">
      <c r="A62" s="2" t="s">
        <v>8</v>
      </c>
      <c r="B62" s="2" t="s">
        <v>9</v>
      </c>
      <c r="C62" s="2" t="s">
        <v>10</v>
      </c>
      <c r="D62" s="2" t="s">
        <v>11</v>
      </c>
      <c r="E62" s="2" t="s">
        <v>12</v>
      </c>
      <c r="F62" s="2" t="s">
        <v>199</v>
      </c>
      <c r="G62" s="11" t="s">
        <v>200</v>
      </c>
      <c r="H62" s="16" t="s">
        <v>15</v>
      </c>
      <c r="I62" s="2" t="s">
        <v>16</v>
      </c>
      <c r="J62" s="2" t="s">
        <v>53</v>
      </c>
      <c r="K62" s="2" t="s">
        <v>22</v>
      </c>
      <c r="L62" s="16">
        <f xml:space="preserve"> SUM(M62)</f>
        <v>1</v>
      </c>
      <c r="M62" s="2">
        <v>1</v>
      </c>
      <c r="N62" s="13" t="s">
        <v>15</v>
      </c>
      <c r="O62" s="15">
        <v>13.8</v>
      </c>
      <c r="P62" s="3">
        <v>54</v>
      </c>
      <c r="Q62" s="3">
        <v>137</v>
      </c>
      <c r="R62" s="16" t="s">
        <v>201</v>
      </c>
      <c r="S62" s="16" t="s">
        <v>202</v>
      </c>
      <c r="T62" s="2" t="s">
        <v>203</v>
      </c>
      <c r="U62" s="3">
        <f t="shared" si="3"/>
        <v>13.8</v>
      </c>
      <c r="V62" s="3">
        <f t="shared" si="4"/>
        <v>54</v>
      </c>
      <c r="W62" s="3">
        <f t="shared" si="5"/>
        <v>137</v>
      </c>
    </row>
    <row r="63" spans="1:23" ht="150" customHeight="1">
      <c r="A63" s="2" t="s">
        <v>8</v>
      </c>
      <c r="B63" s="2" t="s">
        <v>9</v>
      </c>
      <c r="C63" s="2" t="s">
        <v>10</v>
      </c>
      <c r="D63" s="2" t="s">
        <v>41</v>
      </c>
      <c r="E63" s="2" t="s">
        <v>12</v>
      </c>
      <c r="F63" s="2" t="s">
        <v>204</v>
      </c>
      <c r="G63" s="11" t="s">
        <v>205</v>
      </c>
      <c r="H63" s="16" t="s">
        <v>15</v>
      </c>
      <c r="I63" s="2" t="s">
        <v>35</v>
      </c>
      <c r="J63" s="2" t="s">
        <v>28</v>
      </c>
      <c r="K63" s="2" t="s">
        <v>22</v>
      </c>
      <c r="L63" s="16">
        <f xml:space="preserve"> SUM(M63:M64)</f>
        <v>26</v>
      </c>
      <c r="M63" s="2">
        <v>13</v>
      </c>
      <c r="N63" s="13" t="s">
        <v>15</v>
      </c>
      <c r="O63" s="15">
        <v>16.8</v>
      </c>
      <c r="P63" s="3">
        <v>60</v>
      </c>
      <c r="Q63" s="3">
        <v>150</v>
      </c>
      <c r="R63" s="16" t="s">
        <v>206</v>
      </c>
      <c r="S63" s="16" t="s">
        <v>207</v>
      </c>
      <c r="T63" s="2" t="s">
        <v>208</v>
      </c>
      <c r="U63" s="3">
        <f t="shared" si="3"/>
        <v>218.4</v>
      </c>
      <c r="V63" s="3">
        <f t="shared" si="4"/>
        <v>780</v>
      </c>
      <c r="W63" s="3">
        <f t="shared" si="5"/>
        <v>1950</v>
      </c>
    </row>
    <row r="64" spans="1:23" ht="15.75">
      <c r="A64" s="2" t="s">
        <v>8</v>
      </c>
      <c r="B64" s="2" t="s">
        <v>9</v>
      </c>
      <c r="C64" s="2" t="s">
        <v>10</v>
      </c>
      <c r="D64" s="2" t="s">
        <v>41</v>
      </c>
      <c r="E64" s="2" t="s">
        <v>12</v>
      </c>
      <c r="F64" s="2" t="s">
        <v>204</v>
      </c>
      <c r="G64" s="11" t="s">
        <v>205</v>
      </c>
      <c r="H64" s="16" t="s">
        <v>15</v>
      </c>
      <c r="I64" s="2" t="s">
        <v>35</v>
      </c>
      <c r="J64" s="2" t="s">
        <v>28</v>
      </c>
      <c r="K64" s="2" t="s">
        <v>18</v>
      </c>
      <c r="L64" s="16" t="s">
        <v>15</v>
      </c>
      <c r="M64" s="2">
        <v>13</v>
      </c>
      <c r="N64" s="13" t="s">
        <v>15</v>
      </c>
      <c r="O64" s="15">
        <v>16.8</v>
      </c>
      <c r="P64" s="3">
        <v>60</v>
      </c>
      <c r="Q64" s="3">
        <v>150</v>
      </c>
      <c r="R64" s="16" t="s">
        <v>206</v>
      </c>
      <c r="S64" s="16" t="s">
        <v>207</v>
      </c>
      <c r="T64" s="2" t="s">
        <v>209</v>
      </c>
      <c r="U64" s="3">
        <f t="shared" si="3"/>
        <v>218.4</v>
      </c>
      <c r="V64" s="3">
        <f t="shared" si="4"/>
        <v>780</v>
      </c>
      <c r="W64" s="3">
        <f t="shared" si="5"/>
        <v>1950</v>
      </c>
    </row>
    <row r="65" spans="1:23" ht="150" customHeight="1">
      <c r="A65" s="2" t="s">
        <v>8</v>
      </c>
      <c r="B65" s="2" t="s">
        <v>9</v>
      </c>
      <c r="C65" s="2" t="s">
        <v>10</v>
      </c>
      <c r="D65" s="2" t="s">
        <v>25</v>
      </c>
      <c r="E65" s="2" t="s">
        <v>12</v>
      </c>
      <c r="F65" s="2" t="s">
        <v>210</v>
      </c>
      <c r="G65" s="11" t="s">
        <v>211</v>
      </c>
      <c r="H65" s="16" t="s">
        <v>15</v>
      </c>
      <c r="I65" s="2" t="s">
        <v>35</v>
      </c>
      <c r="J65" s="2" t="s">
        <v>28</v>
      </c>
      <c r="K65" s="2" t="s">
        <v>22</v>
      </c>
      <c r="L65" s="16">
        <f xml:space="preserve"> SUM(M65:M66)</f>
        <v>19</v>
      </c>
      <c r="M65" s="2">
        <v>9</v>
      </c>
      <c r="N65" s="13" t="s">
        <v>15</v>
      </c>
      <c r="O65" s="15">
        <v>15.8</v>
      </c>
      <c r="P65" s="3">
        <v>48</v>
      </c>
      <c r="Q65" s="3">
        <v>122</v>
      </c>
      <c r="R65" s="16" t="s">
        <v>212</v>
      </c>
      <c r="S65" s="16" t="s">
        <v>213</v>
      </c>
      <c r="T65" s="2" t="s">
        <v>214</v>
      </c>
      <c r="U65" s="3">
        <f t="shared" si="3"/>
        <v>142.20000000000002</v>
      </c>
      <c r="V65" s="3">
        <f t="shared" si="4"/>
        <v>432</v>
      </c>
      <c r="W65" s="3">
        <f t="shared" si="5"/>
        <v>1098</v>
      </c>
    </row>
    <row r="66" spans="1:23" ht="15.75">
      <c r="A66" s="2" t="s">
        <v>8</v>
      </c>
      <c r="B66" s="2" t="s">
        <v>9</v>
      </c>
      <c r="C66" s="2" t="s">
        <v>10</v>
      </c>
      <c r="D66" s="2" t="s">
        <v>25</v>
      </c>
      <c r="E66" s="2" t="s">
        <v>12</v>
      </c>
      <c r="F66" s="2" t="s">
        <v>210</v>
      </c>
      <c r="G66" s="11" t="s">
        <v>211</v>
      </c>
      <c r="H66" s="16" t="s">
        <v>15</v>
      </c>
      <c r="I66" s="2" t="s">
        <v>35</v>
      </c>
      <c r="J66" s="2" t="s">
        <v>28</v>
      </c>
      <c r="K66" s="2" t="s">
        <v>18</v>
      </c>
      <c r="L66" s="16" t="s">
        <v>15</v>
      </c>
      <c r="M66" s="2">
        <v>10</v>
      </c>
      <c r="N66" s="13" t="s">
        <v>15</v>
      </c>
      <c r="O66" s="15">
        <v>15.8</v>
      </c>
      <c r="P66" s="3">
        <v>48</v>
      </c>
      <c r="Q66" s="3">
        <v>122</v>
      </c>
      <c r="R66" s="16" t="s">
        <v>212</v>
      </c>
      <c r="S66" s="16" t="s">
        <v>213</v>
      </c>
      <c r="T66" s="2" t="s">
        <v>215</v>
      </c>
      <c r="U66" s="3">
        <f t="shared" si="3"/>
        <v>158</v>
      </c>
      <c r="V66" s="3">
        <f t="shared" si="4"/>
        <v>480</v>
      </c>
      <c r="W66" s="3">
        <f t="shared" si="5"/>
        <v>1220</v>
      </c>
    </row>
    <row r="67" spans="1:23" ht="150" customHeight="1">
      <c r="A67" s="2" t="s">
        <v>8</v>
      </c>
      <c r="B67" s="2" t="s">
        <v>9</v>
      </c>
      <c r="C67" s="2" t="s">
        <v>10</v>
      </c>
      <c r="D67" s="2" t="s">
        <v>25</v>
      </c>
      <c r="E67" s="2" t="s">
        <v>12</v>
      </c>
      <c r="F67" s="2" t="s">
        <v>216</v>
      </c>
      <c r="G67" s="11" t="s">
        <v>217</v>
      </c>
      <c r="H67" s="16" t="s">
        <v>15</v>
      </c>
      <c r="I67" s="2" t="s">
        <v>35</v>
      </c>
      <c r="J67" s="2" t="s">
        <v>218</v>
      </c>
      <c r="K67" s="2" t="s">
        <v>22</v>
      </c>
      <c r="L67" s="16">
        <f xml:space="preserve"> SUM(M67:M68)</f>
        <v>19</v>
      </c>
      <c r="M67" s="2">
        <v>7</v>
      </c>
      <c r="N67" s="13" t="s">
        <v>15</v>
      </c>
      <c r="O67" s="15">
        <v>16.8</v>
      </c>
      <c r="P67" s="3">
        <v>54</v>
      </c>
      <c r="Q67" s="3">
        <v>137</v>
      </c>
      <c r="R67" s="16" t="s">
        <v>219</v>
      </c>
      <c r="S67" s="16" t="s">
        <v>220</v>
      </c>
      <c r="T67" s="2" t="s">
        <v>221</v>
      </c>
      <c r="U67" s="3">
        <f t="shared" si="3"/>
        <v>117.60000000000001</v>
      </c>
      <c r="V67" s="3">
        <f t="shared" si="4"/>
        <v>378</v>
      </c>
      <c r="W67" s="3">
        <f t="shared" si="5"/>
        <v>959</v>
      </c>
    </row>
    <row r="68" spans="1:23" ht="15.75">
      <c r="A68" s="2" t="s">
        <v>8</v>
      </c>
      <c r="B68" s="2" t="s">
        <v>9</v>
      </c>
      <c r="C68" s="2" t="s">
        <v>10</v>
      </c>
      <c r="D68" s="2" t="s">
        <v>25</v>
      </c>
      <c r="E68" s="2" t="s">
        <v>12</v>
      </c>
      <c r="F68" s="2" t="s">
        <v>216</v>
      </c>
      <c r="G68" s="11" t="s">
        <v>217</v>
      </c>
      <c r="H68" s="16" t="s">
        <v>15</v>
      </c>
      <c r="I68" s="2" t="s">
        <v>35</v>
      </c>
      <c r="J68" s="2" t="s">
        <v>218</v>
      </c>
      <c r="K68" s="2" t="s">
        <v>18</v>
      </c>
      <c r="L68" s="16" t="s">
        <v>15</v>
      </c>
      <c r="M68" s="2">
        <v>12</v>
      </c>
      <c r="N68" s="13" t="s">
        <v>15</v>
      </c>
      <c r="O68" s="15">
        <v>16.8</v>
      </c>
      <c r="P68" s="3">
        <v>54</v>
      </c>
      <c r="Q68" s="3">
        <v>137</v>
      </c>
      <c r="R68" s="16" t="s">
        <v>219</v>
      </c>
      <c r="S68" s="16" t="s">
        <v>220</v>
      </c>
      <c r="T68" s="2" t="s">
        <v>222</v>
      </c>
      <c r="U68" s="3">
        <f t="shared" si="3"/>
        <v>201.60000000000002</v>
      </c>
      <c r="V68" s="3">
        <f t="shared" si="4"/>
        <v>648</v>
      </c>
      <c r="W68" s="3">
        <f t="shared" si="5"/>
        <v>1644</v>
      </c>
    </row>
    <row r="69" spans="1:23" ht="150" customHeight="1">
      <c r="A69" s="2" t="s">
        <v>8</v>
      </c>
      <c r="B69" s="2" t="s">
        <v>9</v>
      </c>
      <c r="C69" s="2" t="s">
        <v>10</v>
      </c>
      <c r="D69" s="2" t="s">
        <v>25</v>
      </c>
      <c r="E69" s="2" t="s">
        <v>12</v>
      </c>
      <c r="F69" s="2" t="s">
        <v>216</v>
      </c>
      <c r="G69" s="11" t="s">
        <v>223</v>
      </c>
      <c r="H69" s="16" t="s">
        <v>15</v>
      </c>
      <c r="I69" s="2" t="s">
        <v>35</v>
      </c>
      <c r="J69" s="2" t="s">
        <v>28</v>
      </c>
      <c r="K69" s="2" t="s">
        <v>22</v>
      </c>
      <c r="L69" s="16">
        <f xml:space="preserve"> SUM(M69:M70)</f>
        <v>7</v>
      </c>
      <c r="M69" s="2">
        <v>2</v>
      </c>
      <c r="N69" s="13" t="s">
        <v>15</v>
      </c>
      <c r="O69" s="15">
        <v>16.8</v>
      </c>
      <c r="P69" s="3">
        <v>54</v>
      </c>
      <c r="Q69" s="3">
        <v>137</v>
      </c>
      <c r="R69" s="16" t="s">
        <v>219</v>
      </c>
      <c r="S69" s="16" t="s">
        <v>220</v>
      </c>
      <c r="T69" s="2" t="s">
        <v>224</v>
      </c>
      <c r="U69" s="3">
        <f t="shared" si="3"/>
        <v>33.6</v>
      </c>
      <c r="V69" s="3">
        <f t="shared" si="4"/>
        <v>108</v>
      </c>
      <c r="W69" s="3">
        <f t="shared" si="5"/>
        <v>274</v>
      </c>
    </row>
    <row r="70" spans="1:23" ht="15.75">
      <c r="A70" s="2" t="s">
        <v>8</v>
      </c>
      <c r="B70" s="2" t="s">
        <v>9</v>
      </c>
      <c r="C70" s="2" t="s">
        <v>10</v>
      </c>
      <c r="D70" s="2" t="s">
        <v>25</v>
      </c>
      <c r="E70" s="2" t="s">
        <v>12</v>
      </c>
      <c r="F70" s="2" t="s">
        <v>216</v>
      </c>
      <c r="G70" s="11" t="s">
        <v>223</v>
      </c>
      <c r="H70" s="16" t="s">
        <v>15</v>
      </c>
      <c r="I70" s="2" t="s">
        <v>35</v>
      </c>
      <c r="J70" s="2" t="s">
        <v>28</v>
      </c>
      <c r="K70" s="2" t="s">
        <v>18</v>
      </c>
      <c r="L70" s="16" t="s">
        <v>15</v>
      </c>
      <c r="M70" s="2">
        <v>5</v>
      </c>
      <c r="N70" s="13" t="s">
        <v>15</v>
      </c>
      <c r="O70" s="15">
        <v>16.8</v>
      </c>
      <c r="P70" s="3">
        <v>54</v>
      </c>
      <c r="Q70" s="3">
        <v>137</v>
      </c>
      <c r="R70" s="16" t="s">
        <v>219</v>
      </c>
      <c r="S70" s="16" t="s">
        <v>220</v>
      </c>
      <c r="T70" s="2" t="s">
        <v>225</v>
      </c>
      <c r="U70" s="3">
        <f t="shared" ref="U70:U97" si="6" xml:space="preserve"> O70*M70</f>
        <v>84</v>
      </c>
      <c r="V70" s="3">
        <f t="shared" ref="V70:V97" si="7" xml:space="preserve"> P70*M70</f>
        <v>270</v>
      </c>
      <c r="W70" s="3">
        <f t="shared" ref="W70:W97" si="8" xml:space="preserve"> Q70*M70</f>
        <v>685</v>
      </c>
    </row>
    <row r="71" spans="1:23" ht="150" customHeight="1">
      <c r="A71" s="2" t="s">
        <v>8</v>
      </c>
      <c r="B71" s="2" t="s">
        <v>9</v>
      </c>
      <c r="C71" s="2" t="s">
        <v>10</v>
      </c>
      <c r="D71" s="2" t="s">
        <v>41</v>
      </c>
      <c r="E71" s="2" t="s">
        <v>12</v>
      </c>
      <c r="F71" s="2" t="s">
        <v>226</v>
      </c>
      <c r="G71" s="11" t="s">
        <v>227</v>
      </c>
      <c r="H71" s="16" t="s">
        <v>15</v>
      </c>
      <c r="I71" s="2" t="s">
        <v>35</v>
      </c>
      <c r="J71" s="2" t="s">
        <v>28</v>
      </c>
      <c r="K71" s="2" t="s">
        <v>18</v>
      </c>
      <c r="L71" s="16">
        <f xml:space="preserve"> SUM(M71:M72)</f>
        <v>17</v>
      </c>
      <c r="M71" s="2">
        <v>5</v>
      </c>
      <c r="N71" s="13" t="s">
        <v>15</v>
      </c>
      <c r="O71" s="15">
        <v>19.8</v>
      </c>
      <c r="P71" s="3">
        <v>72</v>
      </c>
      <c r="Q71" s="3">
        <v>182</v>
      </c>
      <c r="R71" s="16" t="s">
        <v>228</v>
      </c>
      <c r="S71" s="16" t="s">
        <v>229</v>
      </c>
      <c r="T71" s="2" t="s">
        <v>230</v>
      </c>
      <c r="U71" s="3">
        <f t="shared" si="6"/>
        <v>99</v>
      </c>
      <c r="V71" s="3">
        <f t="shared" si="7"/>
        <v>360</v>
      </c>
      <c r="W71" s="3">
        <f t="shared" si="8"/>
        <v>910</v>
      </c>
    </row>
    <row r="72" spans="1:23" ht="15.75">
      <c r="A72" s="2" t="s">
        <v>8</v>
      </c>
      <c r="B72" s="2" t="s">
        <v>9</v>
      </c>
      <c r="C72" s="2" t="s">
        <v>10</v>
      </c>
      <c r="D72" s="2" t="s">
        <v>41</v>
      </c>
      <c r="E72" s="2" t="s">
        <v>12</v>
      </c>
      <c r="F72" s="2" t="s">
        <v>226</v>
      </c>
      <c r="G72" s="11" t="s">
        <v>227</v>
      </c>
      <c r="H72" s="16" t="s">
        <v>15</v>
      </c>
      <c r="I72" s="2" t="s">
        <v>35</v>
      </c>
      <c r="J72" s="2" t="s">
        <v>28</v>
      </c>
      <c r="K72" s="2" t="s">
        <v>22</v>
      </c>
      <c r="L72" s="16" t="s">
        <v>15</v>
      </c>
      <c r="M72" s="2">
        <v>12</v>
      </c>
      <c r="N72" s="13" t="s">
        <v>15</v>
      </c>
      <c r="O72" s="15">
        <v>19.8</v>
      </c>
      <c r="P72" s="3">
        <v>72</v>
      </c>
      <c r="Q72" s="3">
        <v>182</v>
      </c>
      <c r="R72" s="16" t="s">
        <v>228</v>
      </c>
      <c r="S72" s="16" t="s">
        <v>229</v>
      </c>
      <c r="T72" s="2" t="s">
        <v>231</v>
      </c>
      <c r="U72" s="3">
        <f t="shared" si="6"/>
        <v>237.60000000000002</v>
      </c>
      <c r="V72" s="3">
        <f t="shared" si="7"/>
        <v>864</v>
      </c>
      <c r="W72" s="3">
        <f t="shared" si="8"/>
        <v>2184</v>
      </c>
    </row>
    <row r="73" spans="1:23" ht="150" customHeight="1">
      <c r="A73" s="2" t="s">
        <v>8</v>
      </c>
      <c r="B73" s="2" t="s">
        <v>9</v>
      </c>
      <c r="C73" s="2" t="s">
        <v>10</v>
      </c>
      <c r="D73" s="2" t="s">
        <v>11</v>
      </c>
      <c r="E73" s="2" t="s">
        <v>12</v>
      </c>
      <c r="F73" s="2" t="s">
        <v>232</v>
      </c>
      <c r="G73" s="11" t="s">
        <v>233</v>
      </c>
      <c r="H73" s="16" t="s">
        <v>15</v>
      </c>
      <c r="I73" s="2" t="s">
        <v>35</v>
      </c>
      <c r="J73" s="2" t="s">
        <v>17</v>
      </c>
      <c r="K73" s="2" t="s">
        <v>45</v>
      </c>
      <c r="L73" s="16">
        <f xml:space="preserve"> SUM(M73)</f>
        <v>23</v>
      </c>
      <c r="M73" s="2">
        <v>23</v>
      </c>
      <c r="N73" s="13" t="s">
        <v>15</v>
      </c>
      <c r="O73" s="15">
        <v>29.8</v>
      </c>
      <c r="P73" s="3">
        <v>106</v>
      </c>
      <c r="Q73" s="3">
        <v>268</v>
      </c>
      <c r="R73" s="16" t="s">
        <v>19</v>
      </c>
      <c r="S73" s="16" t="s">
        <v>234</v>
      </c>
      <c r="T73" s="2" t="s">
        <v>235</v>
      </c>
      <c r="U73" s="3">
        <f t="shared" si="6"/>
        <v>685.4</v>
      </c>
      <c r="V73" s="3">
        <f t="shared" si="7"/>
        <v>2438</v>
      </c>
      <c r="W73" s="3">
        <f t="shared" si="8"/>
        <v>6164</v>
      </c>
    </row>
    <row r="74" spans="1:23" ht="150" customHeight="1">
      <c r="A74" s="2" t="s">
        <v>24</v>
      </c>
      <c r="B74" s="2" t="s">
        <v>9</v>
      </c>
      <c r="C74" s="2" t="s">
        <v>10</v>
      </c>
      <c r="D74" s="2" t="s">
        <v>11</v>
      </c>
      <c r="E74" s="2" t="s">
        <v>236</v>
      </c>
      <c r="F74" s="2" t="s">
        <v>237</v>
      </c>
      <c r="G74" s="11" t="s">
        <v>238</v>
      </c>
      <c r="H74" s="16" t="s">
        <v>15</v>
      </c>
      <c r="I74" s="2" t="s">
        <v>35</v>
      </c>
      <c r="J74" s="2" t="s">
        <v>28</v>
      </c>
      <c r="K74" s="2" t="s">
        <v>18</v>
      </c>
      <c r="L74" s="16">
        <f xml:space="preserve"> SUM(M74:M75)</f>
        <v>41</v>
      </c>
      <c r="M74" s="2">
        <v>17</v>
      </c>
      <c r="N74" s="13" t="s">
        <v>15</v>
      </c>
      <c r="O74" s="15">
        <v>16.8</v>
      </c>
      <c r="P74" s="3">
        <v>76</v>
      </c>
      <c r="Q74" s="3">
        <v>194</v>
      </c>
      <c r="R74" s="16" t="s">
        <v>239</v>
      </c>
      <c r="S74" s="16" t="s">
        <v>240</v>
      </c>
      <c r="T74" s="2" t="s">
        <v>241</v>
      </c>
      <c r="U74" s="3">
        <f t="shared" si="6"/>
        <v>285.60000000000002</v>
      </c>
      <c r="V74" s="3">
        <f t="shared" si="7"/>
        <v>1292</v>
      </c>
      <c r="W74" s="3">
        <f t="shared" si="8"/>
        <v>3298</v>
      </c>
    </row>
    <row r="75" spans="1:23" ht="15.75">
      <c r="A75" s="2" t="s">
        <v>24</v>
      </c>
      <c r="B75" s="2" t="s">
        <v>9</v>
      </c>
      <c r="C75" s="2" t="s">
        <v>10</v>
      </c>
      <c r="D75" s="2" t="s">
        <v>11</v>
      </c>
      <c r="E75" s="2" t="s">
        <v>236</v>
      </c>
      <c r="F75" s="2" t="s">
        <v>237</v>
      </c>
      <c r="G75" s="11" t="s">
        <v>238</v>
      </c>
      <c r="H75" s="16" t="s">
        <v>15</v>
      </c>
      <c r="I75" s="2" t="s">
        <v>35</v>
      </c>
      <c r="J75" s="2" t="s">
        <v>28</v>
      </c>
      <c r="K75" s="2" t="s">
        <v>22</v>
      </c>
      <c r="L75" s="16" t="s">
        <v>15</v>
      </c>
      <c r="M75" s="2">
        <v>24</v>
      </c>
      <c r="N75" s="13" t="s">
        <v>15</v>
      </c>
      <c r="O75" s="15">
        <v>16.8</v>
      </c>
      <c r="P75" s="3">
        <v>76</v>
      </c>
      <c r="Q75" s="3">
        <v>194</v>
      </c>
      <c r="R75" s="16" t="s">
        <v>239</v>
      </c>
      <c r="S75" s="16" t="s">
        <v>240</v>
      </c>
      <c r="T75" s="2" t="s">
        <v>242</v>
      </c>
      <c r="U75" s="3">
        <f t="shared" si="6"/>
        <v>403.20000000000005</v>
      </c>
      <c r="V75" s="3">
        <f t="shared" si="7"/>
        <v>1824</v>
      </c>
      <c r="W75" s="3">
        <f t="shared" si="8"/>
        <v>4656</v>
      </c>
    </row>
    <row r="76" spans="1:23" ht="150" customHeight="1">
      <c r="A76" s="2" t="s">
        <v>24</v>
      </c>
      <c r="B76" s="2" t="s">
        <v>9</v>
      </c>
      <c r="C76" s="2" t="s">
        <v>10</v>
      </c>
      <c r="D76" s="2" t="s">
        <v>11</v>
      </c>
      <c r="E76" s="2" t="s">
        <v>236</v>
      </c>
      <c r="F76" s="2" t="s">
        <v>243</v>
      </c>
      <c r="G76" s="11" t="s">
        <v>244</v>
      </c>
      <c r="H76" s="16" t="s">
        <v>15</v>
      </c>
      <c r="I76" s="2" t="s">
        <v>35</v>
      </c>
      <c r="J76" s="2" t="s">
        <v>17</v>
      </c>
      <c r="K76" s="2" t="s">
        <v>45</v>
      </c>
      <c r="L76" s="16">
        <f xml:space="preserve"> SUM(M76)</f>
        <v>18</v>
      </c>
      <c r="M76" s="2">
        <v>18</v>
      </c>
      <c r="N76" s="13" t="s">
        <v>15</v>
      </c>
      <c r="O76" s="15">
        <v>14.8</v>
      </c>
      <c r="P76" s="3">
        <v>74</v>
      </c>
      <c r="Q76" s="3">
        <v>187</v>
      </c>
      <c r="R76" s="16" t="s">
        <v>245</v>
      </c>
      <c r="S76" s="16" t="s">
        <v>246</v>
      </c>
      <c r="T76" s="2" t="s">
        <v>247</v>
      </c>
      <c r="U76" s="3">
        <f t="shared" si="6"/>
        <v>266.40000000000003</v>
      </c>
      <c r="V76" s="3">
        <f t="shared" si="7"/>
        <v>1332</v>
      </c>
      <c r="W76" s="3">
        <f t="shared" si="8"/>
        <v>3366</v>
      </c>
    </row>
    <row r="77" spans="1:23" ht="150" customHeight="1">
      <c r="A77" s="2" t="s">
        <v>24</v>
      </c>
      <c r="B77" s="2" t="s">
        <v>9</v>
      </c>
      <c r="C77" s="2" t="s">
        <v>10</v>
      </c>
      <c r="D77" s="2" t="s">
        <v>77</v>
      </c>
      <c r="E77" s="2" t="s">
        <v>12</v>
      </c>
      <c r="F77" s="2" t="s">
        <v>248</v>
      </c>
      <c r="G77" s="11" t="s">
        <v>249</v>
      </c>
      <c r="H77" s="16" t="s">
        <v>15</v>
      </c>
      <c r="I77" s="2" t="s">
        <v>35</v>
      </c>
      <c r="J77" s="2" t="s">
        <v>139</v>
      </c>
      <c r="K77" s="2" t="s">
        <v>22</v>
      </c>
      <c r="L77" s="16">
        <f xml:space="preserve"> SUM(M77:M78)</f>
        <v>5</v>
      </c>
      <c r="M77" s="2">
        <v>1</v>
      </c>
      <c r="N77" s="13" t="s">
        <v>15</v>
      </c>
      <c r="O77" s="15">
        <v>22.8</v>
      </c>
      <c r="P77" s="3">
        <v>87</v>
      </c>
      <c r="Q77" s="3">
        <v>220</v>
      </c>
      <c r="R77" s="16" t="s">
        <v>250</v>
      </c>
      <c r="S77" s="16" t="s">
        <v>251</v>
      </c>
      <c r="T77" s="2" t="s">
        <v>252</v>
      </c>
      <c r="U77" s="3">
        <f t="shared" si="6"/>
        <v>22.8</v>
      </c>
      <c r="V77" s="3">
        <f t="shared" si="7"/>
        <v>87</v>
      </c>
      <c r="W77" s="3">
        <f t="shared" si="8"/>
        <v>220</v>
      </c>
    </row>
    <row r="78" spans="1:23" ht="15.75">
      <c r="A78" s="2" t="s">
        <v>24</v>
      </c>
      <c r="B78" s="2" t="s">
        <v>9</v>
      </c>
      <c r="C78" s="2" t="s">
        <v>10</v>
      </c>
      <c r="D78" s="2" t="s">
        <v>77</v>
      </c>
      <c r="E78" s="2" t="s">
        <v>12</v>
      </c>
      <c r="F78" s="2" t="s">
        <v>248</v>
      </c>
      <c r="G78" s="11" t="s">
        <v>249</v>
      </c>
      <c r="H78" s="16" t="s">
        <v>15</v>
      </c>
      <c r="I78" s="2" t="s">
        <v>35</v>
      </c>
      <c r="J78" s="2" t="s">
        <v>139</v>
      </c>
      <c r="K78" s="2" t="s">
        <v>18</v>
      </c>
      <c r="L78" s="16" t="s">
        <v>15</v>
      </c>
      <c r="M78" s="2">
        <v>4</v>
      </c>
      <c r="N78" s="13" t="s">
        <v>15</v>
      </c>
      <c r="O78" s="15">
        <v>22.8</v>
      </c>
      <c r="P78" s="3">
        <v>87</v>
      </c>
      <c r="Q78" s="3">
        <v>220</v>
      </c>
      <c r="R78" s="16" t="s">
        <v>250</v>
      </c>
      <c r="S78" s="16" t="s">
        <v>251</v>
      </c>
      <c r="T78" s="2" t="s">
        <v>253</v>
      </c>
      <c r="U78" s="3">
        <f t="shared" si="6"/>
        <v>91.2</v>
      </c>
      <c r="V78" s="3">
        <f t="shared" si="7"/>
        <v>348</v>
      </c>
      <c r="W78" s="3">
        <f t="shared" si="8"/>
        <v>880</v>
      </c>
    </row>
    <row r="79" spans="1:23" ht="150" customHeight="1">
      <c r="A79" s="2" t="s">
        <v>8</v>
      </c>
      <c r="B79" s="2" t="s">
        <v>9</v>
      </c>
      <c r="C79" s="2" t="s">
        <v>10</v>
      </c>
      <c r="D79" s="2" t="s">
        <v>41</v>
      </c>
      <c r="E79" s="2" t="s">
        <v>12</v>
      </c>
      <c r="F79" s="2" t="s">
        <v>254</v>
      </c>
      <c r="G79" s="11" t="s">
        <v>255</v>
      </c>
      <c r="H79" s="16" t="s">
        <v>15</v>
      </c>
      <c r="I79" s="2" t="s">
        <v>35</v>
      </c>
      <c r="J79" s="2" t="s">
        <v>50</v>
      </c>
      <c r="K79" s="2" t="s">
        <v>22</v>
      </c>
      <c r="L79" s="16">
        <f xml:space="preserve"> SUM(M79)</f>
        <v>5</v>
      </c>
      <c r="M79" s="2">
        <v>5</v>
      </c>
      <c r="N79" s="13" t="s">
        <v>15</v>
      </c>
      <c r="O79" s="15">
        <v>19.8</v>
      </c>
      <c r="P79" s="3">
        <v>76</v>
      </c>
      <c r="Q79" s="3">
        <v>191</v>
      </c>
      <c r="R79" s="16" t="s">
        <v>256</v>
      </c>
      <c r="S79" s="16" t="s">
        <v>257</v>
      </c>
      <c r="T79" s="2" t="s">
        <v>258</v>
      </c>
      <c r="U79" s="3">
        <f t="shared" si="6"/>
        <v>99</v>
      </c>
      <c r="V79" s="3">
        <f t="shared" si="7"/>
        <v>380</v>
      </c>
      <c r="W79" s="3">
        <f t="shared" si="8"/>
        <v>955</v>
      </c>
    </row>
    <row r="80" spans="1:23" ht="150" customHeight="1">
      <c r="A80" s="2" t="s">
        <v>24</v>
      </c>
      <c r="B80" s="2" t="s">
        <v>9</v>
      </c>
      <c r="C80" s="2" t="s">
        <v>10</v>
      </c>
      <c r="D80" s="2" t="s">
        <v>41</v>
      </c>
      <c r="E80" s="2" t="s">
        <v>12</v>
      </c>
      <c r="F80" s="2" t="s">
        <v>259</v>
      </c>
      <c r="G80" s="11" t="s">
        <v>260</v>
      </c>
      <c r="H80" s="16" t="s">
        <v>15</v>
      </c>
      <c r="I80" s="2" t="s">
        <v>35</v>
      </c>
      <c r="J80" s="2" t="s">
        <v>50</v>
      </c>
      <c r="K80" s="2" t="s">
        <v>18</v>
      </c>
      <c r="L80" s="16">
        <f xml:space="preserve"> SUM(M80:M81)</f>
        <v>13</v>
      </c>
      <c r="M80" s="2">
        <v>6</v>
      </c>
      <c r="N80" s="13" t="s">
        <v>15</v>
      </c>
      <c r="O80" s="15">
        <v>9.8000000000000007</v>
      </c>
      <c r="P80" s="3">
        <v>52</v>
      </c>
      <c r="Q80" s="3">
        <v>133</v>
      </c>
      <c r="R80" s="16" t="s">
        <v>261</v>
      </c>
      <c r="S80" s="16" t="s">
        <v>262</v>
      </c>
      <c r="T80" s="2" t="s">
        <v>263</v>
      </c>
      <c r="U80" s="3">
        <f t="shared" si="6"/>
        <v>58.800000000000004</v>
      </c>
      <c r="V80" s="3">
        <f t="shared" si="7"/>
        <v>312</v>
      </c>
      <c r="W80" s="3">
        <f t="shared" si="8"/>
        <v>798</v>
      </c>
    </row>
    <row r="81" spans="1:23" ht="15.75">
      <c r="A81" s="2" t="s">
        <v>24</v>
      </c>
      <c r="B81" s="2" t="s">
        <v>9</v>
      </c>
      <c r="C81" s="2" t="s">
        <v>10</v>
      </c>
      <c r="D81" s="2" t="s">
        <v>41</v>
      </c>
      <c r="E81" s="2" t="s">
        <v>12</v>
      </c>
      <c r="F81" s="2" t="s">
        <v>259</v>
      </c>
      <c r="G81" s="11" t="s">
        <v>260</v>
      </c>
      <c r="H81" s="16" t="s">
        <v>15</v>
      </c>
      <c r="I81" s="2" t="s">
        <v>35</v>
      </c>
      <c r="J81" s="2" t="s">
        <v>50</v>
      </c>
      <c r="K81" s="2" t="s">
        <v>22</v>
      </c>
      <c r="L81" s="16" t="s">
        <v>15</v>
      </c>
      <c r="M81" s="2">
        <v>7</v>
      </c>
      <c r="N81" s="13" t="s">
        <v>15</v>
      </c>
      <c r="O81" s="15">
        <v>9.8000000000000007</v>
      </c>
      <c r="P81" s="3">
        <v>52</v>
      </c>
      <c r="Q81" s="3">
        <v>133</v>
      </c>
      <c r="R81" s="16" t="s">
        <v>261</v>
      </c>
      <c r="S81" s="16" t="s">
        <v>262</v>
      </c>
      <c r="T81" s="2" t="s">
        <v>264</v>
      </c>
      <c r="U81" s="3">
        <f t="shared" si="6"/>
        <v>68.600000000000009</v>
      </c>
      <c r="V81" s="3">
        <f t="shared" si="7"/>
        <v>364</v>
      </c>
      <c r="W81" s="3">
        <f t="shared" si="8"/>
        <v>931</v>
      </c>
    </row>
    <row r="82" spans="1:23" ht="150" customHeight="1">
      <c r="A82" s="2" t="s">
        <v>24</v>
      </c>
      <c r="B82" s="2" t="s">
        <v>9</v>
      </c>
      <c r="C82" s="2" t="s">
        <v>10</v>
      </c>
      <c r="D82" s="2" t="s">
        <v>41</v>
      </c>
      <c r="E82" s="2" t="s">
        <v>12</v>
      </c>
      <c r="F82" s="2" t="s">
        <v>259</v>
      </c>
      <c r="G82" s="11" t="s">
        <v>265</v>
      </c>
      <c r="H82" s="16" t="s">
        <v>15</v>
      </c>
      <c r="I82" s="2" t="s">
        <v>35</v>
      </c>
      <c r="J82" s="2" t="s">
        <v>266</v>
      </c>
      <c r="K82" s="2" t="s">
        <v>22</v>
      </c>
      <c r="L82" s="16">
        <f xml:space="preserve"> SUM(M82)</f>
        <v>1</v>
      </c>
      <c r="M82" s="2">
        <v>1</v>
      </c>
      <c r="N82" s="13" t="s">
        <v>15</v>
      </c>
      <c r="O82" s="15">
        <v>9.8000000000000007</v>
      </c>
      <c r="P82" s="3">
        <v>52</v>
      </c>
      <c r="Q82" s="3">
        <v>133</v>
      </c>
      <c r="R82" s="16" t="s">
        <v>267</v>
      </c>
      <c r="S82" s="16" t="s">
        <v>262</v>
      </c>
      <c r="T82" s="2" t="s">
        <v>268</v>
      </c>
      <c r="U82" s="3">
        <f t="shared" si="6"/>
        <v>9.8000000000000007</v>
      </c>
      <c r="V82" s="3">
        <f t="shared" si="7"/>
        <v>52</v>
      </c>
      <c r="W82" s="3">
        <f t="shared" si="8"/>
        <v>133</v>
      </c>
    </row>
    <row r="83" spans="1:23" ht="150" customHeight="1">
      <c r="A83" s="2" t="s">
        <v>24</v>
      </c>
      <c r="B83" s="2" t="s">
        <v>9</v>
      </c>
      <c r="C83" s="2" t="s">
        <v>10</v>
      </c>
      <c r="D83" s="2" t="s">
        <v>11</v>
      </c>
      <c r="E83" s="2" t="s">
        <v>12</v>
      </c>
      <c r="F83" s="2" t="s">
        <v>269</v>
      </c>
      <c r="G83" s="11" t="s">
        <v>270</v>
      </c>
      <c r="H83" s="16" t="s">
        <v>15</v>
      </c>
      <c r="I83" s="2" t="s">
        <v>16</v>
      </c>
      <c r="J83" s="2" t="s">
        <v>28</v>
      </c>
      <c r="K83" s="2" t="s">
        <v>18</v>
      </c>
      <c r="L83" s="16">
        <f xml:space="preserve"> SUM(M83)</f>
        <v>3</v>
      </c>
      <c r="M83" s="2">
        <v>3</v>
      </c>
      <c r="N83" s="13" t="s">
        <v>15</v>
      </c>
      <c r="O83" s="15">
        <v>18.8</v>
      </c>
      <c r="P83" s="3">
        <v>65</v>
      </c>
      <c r="Q83" s="3">
        <v>165</v>
      </c>
      <c r="R83" s="16" t="s">
        <v>94</v>
      </c>
      <c r="S83" s="16" t="s">
        <v>271</v>
      </c>
      <c r="T83" s="2" t="s">
        <v>272</v>
      </c>
      <c r="U83" s="3">
        <f t="shared" si="6"/>
        <v>56.400000000000006</v>
      </c>
      <c r="V83" s="3">
        <f t="shared" si="7"/>
        <v>195</v>
      </c>
      <c r="W83" s="3">
        <f t="shared" si="8"/>
        <v>495</v>
      </c>
    </row>
    <row r="84" spans="1:23" ht="150" customHeight="1">
      <c r="A84" s="2" t="s">
        <v>8</v>
      </c>
      <c r="B84" s="2" t="s">
        <v>9</v>
      </c>
      <c r="C84" s="2" t="s">
        <v>10</v>
      </c>
      <c r="D84" s="2" t="s">
        <v>11</v>
      </c>
      <c r="E84" s="2" t="s">
        <v>12</v>
      </c>
      <c r="F84" s="2" t="s">
        <v>273</v>
      </c>
      <c r="G84" s="11" t="s">
        <v>274</v>
      </c>
      <c r="H84" s="16" t="s">
        <v>15</v>
      </c>
      <c r="I84" s="2" t="s">
        <v>35</v>
      </c>
      <c r="J84" s="2" t="s">
        <v>93</v>
      </c>
      <c r="K84" s="2" t="s">
        <v>29</v>
      </c>
      <c r="L84" s="16">
        <f xml:space="preserve"> SUM(M84:M86)</f>
        <v>33</v>
      </c>
      <c r="M84" s="2">
        <v>5</v>
      </c>
      <c r="N84" s="13" t="s">
        <v>15</v>
      </c>
      <c r="O84" s="15">
        <v>18.8</v>
      </c>
      <c r="P84" s="3">
        <v>76</v>
      </c>
      <c r="Q84" s="3">
        <v>192</v>
      </c>
      <c r="R84" s="16" t="s">
        <v>275</v>
      </c>
      <c r="S84" s="16" t="s">
        <v>276</v>
      </c>
      <c r="T84" s="2" t="s">
        <v>277</v>
      </c>
      <c r="U84" s="3">
        <f t="shared" si="6"/>
        <v>94</v>
      </c>
      <c r="V84" s="3">
        <f t="shared" si="7"/>
        <v>380</v>
      </c>
      <c r="W84" s="3">
        <f t="shared" si="8"/>
        <v>960</v>
      </c>
    </row>
    <row r="85" spans="1:23" ht="15.75">
      <c r="A85" s="2" t="s">
        <v>8</v>
      </c>
      <c r="B85" s="2" t="s">
        <v>9</v>
      </c>
      <c r="C85" s="2" t="s">
        <v>10</v>
      </c>
      <c r="D85" s="2" t="s">
        <v>11</v>
      </c>
      <c r="E85" s="2" t="s">
        <v>12</v>
      </c>
      <c r="F85" s="2" t="s">
        <v>273</v>
      </c>
      <c r="G85" s="11" t="s">
        <v>274</v>
      </c>
      <c r="H85" s="16" t="s">
        <v>15</v>
      </c>
      <c r="I85" s="2" t="s">
        <v>35</v>
      </c>
      <c r="J85" s="2" t="s">
        <v>93</v>
      </c>
      <c r="K85" s="2" t="s">
        <v>22</v>
      </c>
      <c r="L85" s="16" t="s">
        <v>15</v>
      </c>
      <c r="M85" s="2">
        <v>13</v>
      </c>
      <c r="N85" s="13" t="s">
        <v>15</v>
      </c>
      <c r="O85" s="15">
        <v>18.8</v>
      </c>
      <c r="P85" s="3">
        <v>76</v>
      </c>
      <c r="Q85" s="3">
        <v>192</v>
      </c>
      <c r="R85" s="16" t="s">
        <v>275</v>
      </c>
      <c r="S85" s="16" t="s">
        <v>276</v>
      </c>
      <c r="T85" s="2" t="s">
        <v>278</v>
      </c>
      <c r="U85" s="3">
        <f t="shared" si="6"/>
        <v>244.4</v>
      </c>
      <c r="V85" s="3">
        <f t="shared" si="7"/>
        <v>988</v>
      </c>
      <c r="W85" s="3">
        <f t="shared" si="8"/>
        <v>2496</v>
      </c>
    </row>
    <row r="86" spans="1:23" ht="15.75">
      <c r="A86" s="2" t="s">
        <v>8</v>
      </c>
      <c r="B86" s="2" t="s">
        <v>9</v>
      </c>
      <c r="C86" s="2" t="s">
        <v>10</v>
      </c>
      <c r="D86" s="2" t="s">
        <v>11</v>
      </c>
      <c r="E86" s="2" t="s">
        <v>12</v>
      </c>
      <c r="F86" s="2" t="s">
        <v>273</v>
      </c>
      <c r="G86" s="11" t="s">
        <v>274</v>
      </c>
      <c r="H86" s="16" t="s">
        <v>15</v>
      </c>
      <c r="I86" s="2" t="s">
        <v>35</v>
      </c>
      <c r="J86" s="2" t="s">
        <v>93</v>
      </c>
      <c r="K86" s="2" t="s">
        <v>18</v>
      </c>
      <c r="L86" s="16" t="s">
        <v>15</v>
      </c>
      <c r="M86" s="2">
        <v>15</v>
      </c>
      <c r="N86" s="13" t="s">
        <v>15</v>
      </c>
      <c r="O86" s="15">
        <v>18.8</v>
      </c>
      <c r="P86" s="3">
        <v>76</v>
      </c>
      <c r="Q86" s="3">
        <v>192</v>
      </c>
      <c r="R86" s="16" t="s">
        <v>275</v>
      </c>
      <c r="S86" s="16" t="s">
        <v>276</v>
      </c>
      <c r="T86" s="2" t="s">
        <v>279</v>
      </c>
      <c r="U86" s="3">
        <f t="shared" si="6"/>
        <v>282</v>
      </c>
      <c r="V86" s="3">
        <f t="shared" si="7"/>
        <v>1140</v>
      </c>
      <c r="W86" s="3">
        <f t="shared" si="8"/>
        <v>2880</v>
      </c>
    </row>
    <row r="87" spans="1:23" ht="150" customHeight="1">
      <c r="A87" s="2" t="s">
        <v>8</v>
      </c>
      <c r="B87" s="2" t="s">
        <v>9</v>
      </c>
      <c r="C87" s="2" t="s">
        <v>10</v>
      </c>
      <c r="D87" s="2" t="s">
        <v>11</v>
      </c>
      <c r="E87" s="2" t="s">
        <v>12</v>
      </c>
      <c r="F87" s="2" t="s">
        <v>273</v>
      </c>
      <c r="G87" s="11" t="s">
        <v>280</v>
      </c>
      <c r="H87" s="16" t="s">
        <v>15</v>
      </c>
      <c r="I87" s="2" t="s">
        <v>35</v>
      </c>
      <c r="J87" s="2" t="s">
        <v>139</v>
      </c>
      <c r="K87" s="2" t="s">
        <v>18</v>
      </c>
      <c r="L87" s="16">
        <f xml:space="preserve"> SUM(M87:M88)</f>
        <v>24</v>
      </c>
      <c r="M87" s="2">
        <v>10</v>
      </c>
      <c r="N87" s="13" t="s">
        <v>15</v>
      </c>
      <c r="O87" s="15">
        <v>18.8</v>
      </c>
      <c r="P87" s="3">
        <v>76</v>
      </c>
      <c r="Q87" s="3">
        <v>192</v>
      </c>
      <c r="R87" s="16" t="s">
        <v>275</v>
      </c>
      <c r="S87" s="16" t="s">
        <v>276</v>
      </c>
      <c r="T87" s="2" t="s">
        <v>281</v>
      </c>
      <c r="U87" s="3">
        <f t="shared" si="6"/>
        <v>188</v>
      </c>
      <c r="V87" s="3">
        <f t="shared" si="7"/>
        <v>760</v>
      </c>
      <c r="W87" s="3">
        <f t="shared" si="8"/>
        <v>1920</v>
      </c>
    </row>
    <row r="88" spans="1:23" ht="15.75">
      <c r="A88" s="2" t="s">
        <v>8</v>
      </c>
      <c r="B88" s="2" t="s">
        <v>9</v>
      </c>
      <c r="C88" s="2" t="s">
        <v>10</v>
      </c>
      <c r="D88" s="2" t="s">
        <v>11</v>
      </c>
      <c r="E88" s="2" t="s">
        <v>12</v>
      </c>
      <c r="F88" s="2" t="s">
        <v>273</v>
      </c>
      <c r="G88" s="11" t="s">
        <v>280</v>
      </c>
      <c r="H88" s="16" t="s">
        <v>15</v>
      </c>
      <c r="I88" s="2" t="s">
        <v>35</v>
      </c>
      <c r="J88" s="2" t="s">
        <v>139</v>
      </c>
      <c r="K88" s="2" t="s">
        <v>22</v>
      </c>
      <c r="L88" s="16" t="s">
        <v>15</v>
      </c>
      <c r="M88" s="2">
        <v>14</v>
      </c>
      <c r="N88" s="13" t="s">
        <v>15</v>
      </c>
      <c r="O88" s="15">
        <v>18.8</v>
      </c>
      <c r="P88" s="3">
        <v>76</v>
      </c>
      <c r="Q88" s="3">
        <v>192</v>
      </c>
      <c r="R88" s="16" t="s">
        <v>275</v>
      </c>
      <c r="S88" s="16" t="s">
        <v>276</v>
      </c>
      <c r="T88" s="2" t="s">
        <v>282</v>
      </c>
      <c r="U88" s="3">
        <f t="shared" si="6"/>
        <v>263.2</v>
      </c>
      <c r="V88" s="3">
        <f t="shared" si="7"/>
        <v>1064</v>
      </c>
      <c r="W88" s="3">
        <f t="shared" si="8"/>
        <v>2688</v>
      </c>
    </row>
    <row r="89" spans="1:23" ht="150" customHeight="1">
      <c r="A89" s="2" t="s">
        <v>8</v>
      </c>
      <c r="B89" s="2" t="s">
        <v>9</v>
      </c>
      <c r="C89" s="2" t="s">
        <v>10</v>
      </c>
      <c r="D89" s="2" t="s">
        <v>11</v>
      </c>
      <c r="E89" s="2" t="s">
        <v>12</v>
      </c>
      <c r="F89" s="2" t="s">
        <v>283</v>
      </c>
      <c r="G89" s="11" t="s">
        <v>284</v>
      </c>
      <c r="H89" s="16" t="s">
        <v>15</v>
      </c>
      <c r="I89" s="2" t="s">
        <v>35</v>
      </c>
      <c r="J89" s="2" t="s">
        <v>93</v>
      </c>
      <c r="K89" s="2" t="s">
        <v>29</v>
      </c>
      <c r="L89" s="16">
        <f xml:space="preserve"> SUM(M89:M91)</f>
        <v>85</v>
      </c>
      <c r="M89" s="2">
        <v>5</v>
      </c>
      <c r="N89" s="13" t="s">
        <v>15</v>
      </c>
      <c r="O89" s="15">
        <v>28.8</v>
      </c>
      <c r="P89" s="3">
        <v>98</v>
      </c>
      <c r="Q89" s="3">
        <v>248</v>
      </c>
      <c r="R89" s="16" t="s">
        <v>285</v>
      </c>
      <c r="S89" s="16" t="s">
        <v>286</v>
      </c>
      <c r="T89" s="2" t="s">
        <v>287</v>
      </c>
      <c r="U89" s="3">
        <f t="shared" si="6"/>
        <v>144</v>
      </c>
      <c r="V89" s="3">
        <f t="shared" si="7"/>
        <v>490</v>
      </c>
      <c r="W89" s="3">
        <f t="shared" si="8"/>
        <v>1240</v>
      </c>
    </row>
    <row r="90" spans="1:23" ht="15.75">
      <c r="A90" s="2" t="s">
        <v>8</v>
      </c>
      <c r="B90" s="2" t="s">
        <v>9</v>
      </c>
      <c r="C90" s="2" t="s">
        <v>10</v>
      </c>
      <c r="D90" s="2" t="s">
        <v>11</v>
      </c>
      <c r="E90" s="2" t="s">
        <v>12</v>
      </c>
      <c r="F90" s="2" t="s">
        <v>283</v>
      </c>
      <c r="G90" s="11" t="s">
        <v>284</v>
      </c>
      <c r="H90" s="16" t="s">
        <v>15</v>
      </c>
      <c r="I90" s="2" t="s">
        <v>35</v>
      </c>
      <c r="J90" s="2" t="s">
        <v>93</v>
      </c>
      <c r="K90" s="2" t="s">
        <v>22</v>
      </c>
      <c r="L90" s="16" t="s">
        <v>15</v>
      </c>
      <c r="M90" s="2">
        <v>39</v>
      </c>
      <c r="N90" s="13" t="s">
        <v>15</v>
      </c>
      <c r="O90" s="15">
        <v>28.8</v>
      </c>
      <c r="P90" s="3">
        <v>98</v>
      </c>
      <c r="Q90" s="3">
        <v>248</v>
      </c>
      <c r="R90" s="16" t="s">
        <v>285</v>
      </c>
      <c r="S90" s="16" t="s">
        <v>286</v>
      </c>
      <c r="T90" s="2" t="s">
        <v>288</v>
      </c>
      <c r="U90" s="3">
        <f t="shared" si="6"/>
        <v>1123.2</v>
      </c>
      <c r="V90" s="3">
        <f t="shared" si="7"/>
        <v>3822</v>
      </c>
      <c r="W90" s="3">
        <f t="shared" si="8"/>
        <v>9672</v>
      </c>
    </row>
    <row r="91" spans="1:23" ht="15.75">
      <c r="A91" s="2" t="s">
        <v>8</v>
      </c>
      <c r="B91" s="2" t="s">
        <v>9</v>
      </c>
      <c r="C91" s="2" t="s">
        <v>10</v>
      </c>
      <c r="D91" s="2" t="s">
        <v>11</v>
      </c>
      <c r="E91" s="2" t="s">
        <v>12</v>
      </c>
      <c r="F91" s="2" t="s">
        <v>283</v>
      </c>
      <c r="G91" s="11" t="s">
        <v>284</v>
      </c>
      <c r="H91" s="16" t="s">
        <v>15</v>
      </c>
      <c r="I91" s="2" t="s">
        <v>35</v>
      </c>
      <c r="J91" s="2" t="s">
        <v>93</v>
      </c>
      <c r="K91" s="2" t="s">
        <v>18</v>
      </c>
      <c r="L91" s="16" t="s">
        <v>15</v>
      </c>
      <c r="M91" s="2">
        <v>41</v>
      </c>
      <c r="N91" s="13" t="s">
        <v>15</v>
      </c>
      <c r="O91" s="15">
        <v>28.8</v>
      </c>
      <c r="P91" s="3">
        <v>98</v>
      </c>
      <c r="Q91" s="3">
        <v>248</v>
      </c>
      <c r="R91" s="16" t="s">
        <v>285</v>
      </c>
      <c r="S91" s="16" t="s">
        <v>286</v>
      </c>
      <c r="T91" s="2" t="s">
        <v>289</v>
      </c>
      <c r="U91" s="3">
        <f t="shared" si="6"/>
        <v>1180.8</v>
      </c>
      <c r="V91" s="3">
        <f t="shared" si="7"/>
        <v>4018</v>
      </c>
      <c r="W91" s="3">
        <f t="shared" si="8"/>
        <v>10168</v>
      </c>
    </row>
    <row r="92" spans="1:23" ht="150" customHeight="1">
      <c r="A92" s="2" t="s">
        <v>8</v>
      </c>
      <c r="B92" s="2" t="s">
        <v>9</v>
      </c>
      <c r="C92" s="2" t="s">
        <v>10</v>
      </c>
      <c r="D92" s="2" t="s">
        <v>11</v>
      </c>
      <c r="E92" s="2" t="s">
        <v>12</v>
      </c>
      <c r="F92" s="2" t="s">
        <v>290</v>
      </c>
      <c r="G92" s="11" t="s">
        <v>291</v>
      </c>
      <c r="H92" s="16" t="s">
        <v>15</v>
      </c>
      <c r="I92" s="2" t="s">
        <v>35</v>
      </c>
      <c r="J92" s="2" t="s">
        <v>93</v>
      </c>
      <c r="K92" s="2" t="s">
        <v>45</v>
      </c>
      <c r="L92" s="16">
        <f xml:space="preserve"> SUM(M92)</f>
        <v>76</v>
      </c>
      <c r="M92" s="2">
        <v>76</v>
      </c>
      <c r="N92" s="13" t="s">
        <v>15</v>
      </c>
      <c r="O92" s="15">
        <v>24.8</v>
      </c>
      <c r="P92" s="3">
        <v>90</v>
      </c>
      <c r="Q92" s="3">
        <v>228</v>
      </c>
      <c r="R92" s="16" t="s">
        <v>292</v>
      </c>
      <c r="S92" s="16" t="s">
        <v>286</v>
      </c>
      <c r="T92" s="2" t="s">
        <v>293</v>
      </c>
      <c r="U92" s="3">
        <f t="shared" si="6"/>
        <v>1884.8</v>
      </c>
      <c r="V92" s="3">
        <f t="shared" si="7"/>
        <v>6840</v>
      </c>
      <c r="W92" s="3">
        <f t="shared" si="8"/>
        <v>17328</v>
      </c>
    </row>
    <row r="93" spans="1:23" ht="150" customHeight="1">
      <c r="A93" s="2" t="s">
        <v>8</v>
      </c>
      <c r="B93" s="2" t="s">
        <v>9</v>
      </c>
      <c r="C93" s="2" t="s">
        <v>10</v>
      </c>
      <c r="D93" s="2" t="s">
        <v>77</v>
      </c>
      <c r="E93" s="2" t="s">
        <v>12</v>
      </c>
      <c r="F93" s="2" t="s">
        <v>294</v>
      </c>
      <c r="G93" s="11" t="s">
        <v>295</v>
      </c>
      <c r="H93" s="16" t="s">
        <v>15</v>
      </c>
      <c r="I93" s="2" t="s">
        <v>35</v>
      </c>
      <c r="J93" s="2" t="s">
        <v>93</v>
      </c>
      <c r="K93" s="2" t="s">
        <v>45</v>
      </c>
      <c r="L93" s="16">
        <f xml:space="preserve"> SUM(M93)</f>
        <v>72</v>
      </c>
      <c r="M93" s="2">
        <v>72</v>
      </c>
      <c r="N93" s="13" t="s">
        <v>15</v>
      </c>
      <c r="O93" s="15">
        <v>24.8</v>
      </c>
      <c r="P93" s="3">
        <v>98</v>
      </c>
      <c r="Q93" s="3">
        <v>248</v>
      </c>
      <c r="R93" s="16" t="s">
        <v>94</v>
      </c>
      <c r="S93" s="16" t="s">
        <v>296</v>
      </c>
      <c r="T93" s="2" t="s">
        <v>297</v>
      </c>
      <c r="U93" s="3">
        <f t="shared" si="6"/>
        <v>1785.6000000000001</v>
      </c>
      <c r="V93" s="3">
        <f t="shared" si="7"/>
        <v>7056</v>
      </c>
      <c r="W93" s="3">
        <f t="shared" si="8"/>
        <v>17856</v>
      </c>
    </row>
    <row r="94" spans="1:23" ht="150" customHeight="1">
      <c r="A94" s="2" t="s">
        <v>8</v>
      </c>
      <c r="B94" s="2" t="s">
        <v>9</v>
      </c>
      <c r="C94" s="2" t="s">
        <v>10</v>
      </c>
      <c r="D94" s="2" t="s">
        <v>11</v>
      </c>
      <c r="E94" s="2" t="s">
        <v>12</v>
      </c>
      <c r="F94" s="2" t="s">
        <v>298</v>
      </c>
      <c r="G94" s="11" t="s">
        <v>299</v>
      </c>
      <c r="H94" s="16" t="s">
        <v>15</v>
      </c>
      <c r="I94" s="2" t="s">
        <v>35</v>
      </c>
      <c r="J94" s="2" t="s">
        <v>28</v>
      </c>
      <c r="K94" s="2" t="s">
        <v>18</v>
      </c>
      <c r="L94" s="16">
        <f xml:space="preserve"> SUM(M94:M95)</f>
        <v>25</v>
      </c>
      <c r="M94" s="2">
        <v>10</v>
      </c>
      <c r="N94" s="13" t="s">
        <v>15</v>
      </c>
      <c r="O94" s="15">
        <v>27.8</v>
      </c>
      <c r="P94" s="3">
        <v>82</v>
      </c>
      <c r="Q94" s="3">
        <v>208</v>
      </c>
      <c r="R94" s="16" t="s">
        <v>94</v>
      </c>
      <c r="S94" s="16" t="s">
        <v>300</v>
      </c>
      <c r="T94" s="2" t="s">
        <v>301</v>
      </c>
      <c r="U94" s="3">
        <f t="shared" si="6"/>
        <v>278</v>
      </c>
      <c r="V94" s="3">
        <f t="shared" si="7"/>
        <v>820</v>
      </c>
      <c r="W94" s="3">
        <f t="shared" si="8"/>
        <v>2080</v>
      </c>
    </row>
    <row r="95" spans="1:23" ht="15.75">
      <c r="A95" s="2" t="s">
        <v>8</v>
      </c>
      <c r="B95" s="2" t="s">
        <v>9</v>
      </c>
      <c r="C95" s="2" t="s">
        <v>10</v>
      </c>
      <c r="D95" s="2" t="s">
        <v>11</v>
      </c>
      <c r="E95" s="2" t="s">
        <v>12</v>
      </c>
      <c r="F95" s="2" t="s">
        <v>298</v>
      </c>
      <c r="G95" s="11" t="s">
        <v>299</v>
      </c>
      <c r="H95" s="16" t="s">
        <v>15</v>
      </c>
      <c r="I95" s="2" t="s">
        <v>35</v>
      </c>
      <c r="J95" s="2" t="s">
        <v>28</v>
      </c>
      <c r="K95" s="2" t="s">
        <v>22</v>
      </c>
      <c r="L95" s="16" t="s">
        <v>15</v>
      </c>
      <c r="M95" s="2">
        <v>15</v>
      </c>
      <c r="N95" s="13" t="s">
        <v>15</v>
      </c>
      <c r="O95" s="15">
        <v>27.8</v>
      </c>
      <c r="P95" s="3">
        <v>82</v>
      </c>
      <c r="Q95" s="3">
        <v>208</v>
      </c>
      <c r="R95" s="16" t="s">
        <v>94</v>
      </c>
      <c r="S95" s="16" t="s">
        <v>300</v>
      </c>
      <c r="T95" s="2" t="s">
        <v>302</v>
      </c>
      <c r="U95" s="3">
        <f t="shared" si="6"/>
        <v>417</v>
      </c>
      <c r="V95" s="3">
        <f t="shared" si="7"/>
        <v>1230</v>
      </c>
      <c r="W95" s="3">
        <f t="shared" si="8"/>
        <v>3120</v>
      </c>
    </row>
    <row r="96" spans="1:23" ht="150" customHeight="1">
      <c r="A96" s="2" t="s">
        <v>8</v>
      </c>
      <c r="B96" s="2" t="s">
        <v>9</v>
      </c>
      <c r="C96" s="2" t="s">
        <v>10</v>
      </c>
      <c r="D96" s="2" t="s">
        <v>41</v>
      </c>
      <c r="E96" s="2" t="s">
        <v>12</v>
      </c>
      <c r="F96" s="2" t="s">
        <v>303</v>
      </c>
      <c r="G96" s="11" t="s">
        <v>304</v>
      </c>
      <c r="H96" s="16" t="s">
        <v>15</v>
      </c>
      <c r="I96" s="2" t="s">
        <v>35</v>
      </c>
      <c r="J96" s="2" t="s">
        <v>75</v>
      </c>
      <c r="K96" s="2" t="s">
        <v>45</v>
      </c>
      <c r="L96" s="16">
        <f xml:space="preserve"> SUM(M96)</f>
        <v>27</v>
      </c>
      <c r="M96" s="2">
        <v>27</v>
      </c>
      <c r="N96" s="13" t="s">
        <v>15</v>
      </c>
      <c r="O96" s="15">
        <v>19.8</v>
      </c>
      <c r="P96" s="3">
        <v>66</v>
      </c>
      <c r="Q96" s="3">
        <v>167</v>
      </c>
      <c r="R96" s="16" t="s">
        <v>305</v>
      </c>
      <c r="S96" s="16" t="s">
        <v>306</v>
      </c>
      <c r="T96" s="2" t="s">
        <v>307</v>
      </c>
      <c r="U96" s="3">
        <f t="shared" si="6"/>
        <v>534.6</v>
      </c>
      <c r="V96" s="3">
        <f t="shared" si="7"/>
        <v>1782</v>
      </c>
      <c r="W96" s="3">
        <f t="shared" si="8"/>
        <v>4509</v>
      </c>
    </row>
    <row r="97" spans="1:23" ht="150" customHeight="1">
      <c r="A97" s="2" t="s">
        <v>8</v>
      </c>
      <c r="B97" s="2" t="s">
        <v>9</v>
      </c>
      <c r="C97" s="2" t="s">
        <v>10</v>
      </c>
      <c r="D97" s="2" t="s">
        <v>41</v>
      </c>
      <c r="E97" s="2" t="s">
        <v>12</v>
      </c>
      <c r="F97" s="2" t="s">
        <v>303</v>
      </c>
      <c r="G97" s="11" t="s">
        <v>308</v>
      </c>
      <c r="H97" s="16" t="s">
        <v>15</v>
      </c>
      <c r="I97" s="2" t="s">
        <v>35</v>
      </c>
      <c r="J97" s="2" t="s">
        <v>28</v>
      </c>
      <c r="K97" s="2" t="s">
        <v>45</v>
      </c>
      <c r="L97" s="16">
        <f xml:space="preserve"> SUM(M97)</f>
        <v>14</v>
      </c>
      <c r="M97" s="2">
        <v>14</v>
      </c>
      <c r="N97" s="13" t="s">
        <v>15</v>
      </c>
      <c r="O97" s="15">
        <v>19.8</v>
      </c>
      <c r="P97" s="3">
        <v>66</v>
      </c>
      <c r="Q97" s="3">
        <v>167</v>
      </c>
      <c r="R97" s="16" t="s">
        <v>305</v>
      </c>
      <c r="S97" s="16" t="s">
        <v>306</v>
      </c>
      <c r="T97" s="2" t="s">
        <v>309</v>
      </c>
      <c r="U97" s="3">
        <f t="shared" si="6"/>
        <v>277.2</v>
      </c>
      <c r="V97" s="3">
        <f t="shared" si="7"/>
        <v>924</v>
      </c>
      <c r="W97" s="3">
        <f t="shared" si="8"/>
        <v>2338</v>
      </c>
    </row>
  </sheetData>
  <autoFilter ref="A5:Q97" xr:uid="{00000000-0009-0000-0000-000000000000}"/>
  <mergeCells count="218">
    <mergeCell ref="H97"/>
    <mergeCell ref="S97"/>
    <mergeCell ref="R97"/>
    <mergeCell ref="L97"/>
    <mergeCell ref="H94:H95"/>
    <mergeCell ref="S94:S95"/>
    <mergeCell ref="R94:R95"/>
    <mergeCell ref="L94:L95"/>
    <mergeCell ref="H96"/>
    <mergeCell ref="S96"/>
    <mergeCell ref="R96"/>
    <mergeCell ref="L96"/>
    <mergeCell ref="H92"/>
    <mergeCell ref="S92"/>
    <mergeCell ref="R92"/>
    <mergeCell ref="L92"/>
    <mergeCell ref="H93"/>
    <mergeCell ref="S93"/>
    <mergeCell ref="R93"/>
    <mergeCell ref="L93"/>
    <mergeCell ref="H87:H88"/>
    <mergeCell ref="S87:S88"/>
    <mergeCell ref="R87:R88"/>
    <mergeCell ref="L87:L88"/>
    <mergeCell ref="H89:H91"/>
    <mergeCell ref="S89:S91"/>
    <mergeCell ref="R89:R91"/>
    <mergeCell ref="L89:L91"/>
    <mergeCell ref="H83"/>
    <mergeCell ref="S83"/>
    <mergeCell ref="R83"/>
    <mergeCell ref="L83"/>
    <mergeCell ref="H84:H86"/>
    <mergeCell ref="S84:S86"/>
    <mergeCell ref="R84:R86"/>
    <mergeCell ref="L84:L86"/>
    <mergeCell ref="H80:H81"/>
    <mergeCell ref="S80:S81"/>
    <mergeCell ref="R80:R81"/>
    <mergeCell ref="L80:L81"/>
    <mergeCell ref="H82"/>
    <mergeCell ref="S82"/>
    <mergeCell ref="R82"/>
    <mergeCell ref="L82"/>
    <mergeCell ref="H77:H78"/>
    <mergeCell ref="S77:S78"/>
    <mergeCell ref="R77:R78"/>
    <mergeCell ref="L77:L78"/>
    <mergeCell ref="H79"/>
    <mergeCell ref="S79"/>
    <mergeCell ref="R79"/>
    <mergeCell ref="L79"/>
    <mergeCell ref="H74:H75"/>
    <mergeCell ref="S74:S75"/>
    <mergeCell ref="R74:R75"/>
    <mergeCell ref="L74:L75"/>
    <mergeCell ref="H76"/>
    <mergeCell ref="S76"/>
    <mergeCell ref="R76"/>
    <mergeCell ref="L76"/>
    <mergeCell ref="H71:H72"/>
    <mergeCell ref="S71:S72"/>
    <mergeCell ref="R71:R72"/>
    <mergeCell ref="L71:L72"/>
    <mergeCell ref="H73"/>
    <mergeCell ref="S73"/>
    <mergeCell ref="R73"/>
    <mergeCell ref="L73"/>
    <mergeCell ref="H67:H68"/>
    <mergeCell ref="S67:S68"/>
    <mergeCell ref="R67:R68"/>
    <mergeCell ref="L67:L68"/>
    <mergeCell ref="H69:H70"/>
    <mergeCell ref="S69:S70"/>
    <mergeCell ref="R69:R70"/>
    <mergeCell ref="L69:L70"/>
    <mergeCell ref="H63:H64"/>
    <mergeCell ref="S63:S64"/>
    <mergeCell ref="R63:R64"/>
    <mergeCell ref="L63:L64"/>
    <mergeCell ref="H65:H66"/>
    <mergeCell ref="S65:S66"/>
    <mergeCell ref="R65:R66"/>
    <mergeCell ref="L65:L66"/>
    <mergeCell ref="H61"/>
    <mergeCell ref="S61"/>
    <mergeCell ref="R61"/>
    <mergeCell ref="L61"/>
    <mergeCell ref="H62"/>
    <mergeCell ref="S62"/>
    <mergeCell ref="R62"/>
    <mergeCell ref="L62"/>
    <mergeCell ref="H56:H58"/>
    <mergeCell ref="S56:S58"/>
    <mergeCell ref="R56:R58"/>
    <mergeCell ref="L56:L58"/>
    <mergeCell ref="H59:H60"/>
    <mergeCell ref="S59:S60"/>
    <mergeCell ref="R59:R60"/>
    <mergeCell ref="L59:L60"/>
    <mergeCell ref="H51:H52"/>
    <mergeCell ref="S51:S52"/>
    <mergeCell ref="R51:R52"/>
    <mergeCell ref="L51:L52"/>
    <mergeCell ref="H53:H55"/>
    <mergeCell ref="S53:S55"/>
    <mergeCell ref="R53:R55"/>
    <mergeCell ref="L53:L55"/>
    <mergeCell ref="H47"/>
    <mergeCell ref="S47"/>
    <mergeCell ref="R47"/>
    <mergeCell ref="L47"/>
    <mergeCell ref="H48:H50"/>
    <mergeCell ref="S48:S50"/>
    <mergeCell ref="R48:R50"/>
    <mergeCell ref="L48:L50"/>
    <mergeCell ref="H42:H43"/>
    <mergeCell ref="S42:S43"/>
    <mergeCell ref="R42:R43"/>
    <mergeCell ref="L42:L43"/>
    <mergeCell ref="H44:H46"/>
    <mergeCell ref="S44:S46"/>
    <mergeCell ref="R44:R46"/>
    <mergeCell ref="L44:L46"/>
    <mergeCell ref="H38"/>
    <mergeCell ref="S38"/>
    <mergeCell ref="R38"/>
    <mergeCell ref="L38"/>
    <mergeCell ref="H39:H41"/>
    <mergeCell ref="S39:S41"/>
    <mergeCell ref="R39:R41"/>
    <mergeCell ref="L39:L41"/>
    <mergeCell ref="H34:H35"/>
    <mergeCell ref="S34:S35"/>
    <mergeCell ref="R34:R35"/>
    <mergeCell ref="L34:L35"/>
    <mergeCell ref="H36:H37"/>
    <mergeCell ref="S36:S37"/>
    <mergeCell ref="R36:R37"/>
    <mergeCell ref="L36:L37"/>
    <mergeCell ref="H29:H31"/>
    <mergeCell ref="S29:S31"/>
    <mergeCell ref="R29:R31"/>
    <mergeCell ref="L29:L31"/>
    <mergeCell ref="H32:H33"/>
    <mergeCell ref="S32:S33"/>
    <mergeCell ref="R32:R33"/>
    <mergeCell ref="L32:L33"/>
    <mergeCell ref="H26"/>
    <mergeCell ref="S26"/>
    <mergeCell ref="R26"/>
    <mergeCell ref="L26"/>
    <mergeCell ref="H27:H28"/>
    <mergeCell ref="S27:S28"/>
    <mergeCell ref="R27:R28"/>
    <mergeCell ref="L27:L28"/>
    <mergeCell ref="H24"/>
    <mergeCell ref="S24"/>
    <mergeCell ref="R24"/>
    <mergeCell ref="L24"/>
    <mergeCell ref="H25"/>
    <mergeCell ref="S25"/>
    <mergeCell ref="R25"/>
    <mergeCell ref="L25"/>
    <mergeCell ref="H22"/>
    <mergeCell ref="S22"/>
    <mergeCell ref="R22"/>
    <mergeCell ref="L22"/>
    <mergeCell ref="H23"/>
    <mergeCell ref="S23"/>
    <mergeCell ref="R23"/>
    <mergeCell ref="L23"/>
    <mergeCell ref="H19"/>
    <mergeCell ref="S19"/>
    <mergeCell ref="R19"/>
    <mergeCell ref="L19"/>
    <mergeCell ref="H20:H21"/>
    <mergeCell ref="S20:S21"/>
    <mergeCell ref="R20:R21"/>
    <mergeCell ref="L20:L21"/>
    <mergeCell ref="H16"/>
    <mergeCell ref="S16"/>
    <mergeCell ref="R16"/>
    <mergeCell ref="L16"/>
    <mergeCell ref="H17:H18"/>
    <mergeCell ref="S17:S18"/>
    <mergeCell ref="R17:R18"/>
    <mergeCell ref="L17:L18"/>
    <mergeCell ref="H13"/>
    <mergeCell ref="S13"/>
    <mergeCell ref="R13"/>
    <mergeCell ref="L13"/>
    <mergeCell ref="H14:H15"/>
    <mergeCell ref="S14:S15"/>
    <mergeCell ref="R14:R15"/>
    <mergeCell ref="L14:L15"/>
    <mergeCell ref="H11"/>
    <mergeCell ref="S11"/>
    <mergeCell ref="R11"/>
    <mergeCell ref="L11"/>
    <mergeCell ref="H12"/>
    <mergeCell ref="S12"/>
    <mergeCell ref="R12"/>
    <mergeCell ref="L12"/>
    <mergeCell ref="H8"/>
    <mergeCell ref="S8"/>
    <mergeCell ref="R8"/>
    <mergeCell ref="L8"/>
    <mergeCell ref="H9:H10"/>
    <mergeCell ref="S9:S10"/>
    <mergeCell ref="R9:R10"/>
    <mergeCell ref="L9:L10"/>
    <mergeCell ref="A3:T3"/>
    <mergeCell ref="A4:T4"/>
    <mergeCell ref="H6:H7"/>
    <mergeCell ref="S6:S7"/>
    <mergeCell ref="R6:R7"/>
    <mergeCell ref="L6:L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8"/>
  <sheetViews>
    <sheetView workbookViewId="0"/>
  </sheetViews>
  <sheetFormatPr defaultColWidth="20" defaultRowHeight="15"/>
  <cols>
    <col min="1" max="1" width="6.5703125" bestFit="1" customWidth="1"/>
    <col min="2" max="3" width="10.5703125" bestFit="1" customWidth="1"/>
    <col min="4" max="4" width="11.5703125" bestFit="1" customWidth="1"/>
    <col min="5" max="5" width="10.5703125" bestFit="1" customWidth="1"/>
    <col min="6" max="6" width="11.5703125" bestFit="1" customWidth="1"/>
    <col min="7" max="7" width="20" customWidth="1"/>
  </cols>
  <sheetData>
    <row r="1" spans="1:7" ht="69.95" customHeight="1"/>
    <row r="3" spans="1:7" ht="18.75" customHeight="1">
      <c r="A3" s="23" t="s">
        <v>310</v>
      </c>
      <c r="B3" s="24"/>
      <c r="C3" s="24"/>
      <c r="D3" s="24"/>
      <c r="E3" s="24"/>
      <c r="F3" s="24"/>
      <c r="G3" s="25"/>
    </row>
    <row r="4" spans="1:7" ht="18.75" customHeight="1">
      <c r="A4" s="26" t="e">
        <f ca="1">CONCATENATE("BRAND: ", 'Products Buyer Use'!A6,"                TOT REF: ", COUNTIF('Products Buyer Use'!L6:L97, "&gt;=0"),"                TOT QTY: ", SUM('Products Buyer Use'!L6:L97),"                DATE: ", TEXT(TODAY(), "dd/mm/yyyy"))</f>
        <v>#VALUE!</v>
      </c>
      <c r="B4" s="27"/>
      <c r="C4" s="27"/>
      <c r="D4" s="27"/>
      <c r="E4" s="27"/>
      <c r="F4" s="27"/>
      <c r="G4" s="28"/>
    </row>
    <row r="6" spans="1:7">
      <c r="B6" s="4" t="s">
        <v>311</v>
      </c>
    </row>
    <row r="7" spans="1:7">
      <c r="B7" t="s">
        <v>5</v>
      </c>
      <c r="C7" t="s">
        <v>6</v>
      </c>
      <c r="D7" t="s">
        <v>7</v>
      </c>
    </row>
    <row r="8" spans="1:7">
      <c r="A8" t="s">
        <v>328</v>
      </c>
      <c r="B8" s="5">
        <v>21576.199999999997</v>
      </c>
      <c r="C8" s="5">
        <v>84712</v>
      </c>
      <c r="D8" s="5">
        <v>214363</v>
      </c>
    </row>
  </sheetData>
  <mergeCells count="2">
    <mergeCell ref="A3:G3"/>
    <mergeCell ref="A4:G4"/>
  </mergeCell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Products Buyer Use</vt:lpstr>
      <vt:lpstr>Report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Utente</cp:lastModifiedBy>
  <dcterms:modified xsi:type="dcterms:W3CDTF">2020-11-25T12:28:16Z</dcterms:modified>
</cp:coreProperties>
</file>