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tente\Desktop\НОВЫЕ СТОКИ\СТОКИ осень-зима\1.ЖЕН.СТОКИ\"/>
    </mc:Choice>
  </mc:AlternateContent>
  <xr:revisionPtr revIDLastSave="0" documentId="13_ncr:1_{0FA0A9B1-7543-4CA3-9BFF-AEEF427291F4}" xr6:coauthVersionLast="45" xr6:coauthVersionMax="45" xr10:uidLastSave="{00000000-0000-0000-0000-000000000000}"/>
  <bookViews>
    <workbookView xWindow="16515" yWindow="1170" windowWidth="12165" windowHeight="14190" xr2:uid="{00000000-000D-0000-FFFF-FFFF00000000}"/>
  </bookViews>
  <sheets>
    <sheet name="Products Buyer Use" sheetId="1" r:id="rId1"/>
    <sheet name="Report" sheetId="2" r:id="rId2"/>
  </sheets>
  <definedNames>
    <definedName name="_xlnm._FilterDatabase" localSheetId="0" hidden="1">'Products Buyer Use'!$A$5:$Q$80</definedName>
  </definedNames>
  <calcPr calcId="181029"/>
  <pivotCaches>
    <pivotCache cacheId="2" r:id="rId3"/>
  </pivotCaches>
</workbook>
</file>

<file path=xl/calcChain.xml><?xml version="1.0" encoding="utf-8"?>
<calcChain xmlns="http://schemas.openxmlformats.org/spreadsheetml/2006/main">
  <c r="W80" i="1" l="1"/>
  <c r="V80" i="1"/>
  <c r="U80" i="1"/>
  <c r="W79" i="1"/>
  <c r="V79" i="1"/>
  <c r="U79" i="1"/>
  <c r="W78" i="1"/>
  <c r="V78" i="1"/>
  <c r="U78" i="1"/>
  <c r="L78" i="1"/>
  <c r="W77" i="1"/>
  <c r="V77" i="1"/>
  <c r="U77" i="1"/>
  <c r="W76" i="1"/>
  <c r="V76" i="1"/>
  <c r="U76" i="1"/>
  <c r="W75" i="1"/>
  <c r="V75" i="1"/>
  <c r="U75" i="1"/>
  <c r="L75" i="1"/>
  <c r="W74" i="1"/>
  <c r="V74" i="1"/>
  <c r="U74" i="1"/>
  <c r="W73" i="1"/>
  <c r="V73" i="1"/>
  <c r="U73" i="1"/>
  <c r="L73" i="1"/>
  <c r="W72" i="1"/>
  <c r="V72" i="1"/>
  <c r="U72" i="1"/>
  <c r="W71" i="1"/>
  <c r="V71" i="1"/>
  <c r="U71" i="1"/>
  <c r="L71" i="1"/>
  <c r="W70" i="1"/>
  <c r="V70" i="1"/>
  <c r="U70" i="1"/>
  <c r="W69" i="1"/>
  <c r="V69" i="1"/>
  <c r="U69" i="1"/>
  <c r="L69" i="1"/>
  <c r="W68" i="1"/>
  <c r="V68" i="1"/>
  <c r="U68" i="1"/>
  <c r="W67" i="1"/>
  <c r="V67" i="1"/>
  <c r="U67" i="1"/>
  <c r="L67" i="1"/>
  <c r="W66" i="1"/>
  <c r="V66" i="1"/>
  <c r="U66" i="1"/>
  <c r="W65" i="1"/>
  <c r="V65" i="1"/>
  <c r="U65" i="1"/>
  <c r="L65" i="1"/>
  <c r="W64" i="1"/>
  <c r="V64" i="1"/>
  <c r="U64" i="1"/>
  <c r="W63" i="1"/>
  <c r="V63" i="1"/>
  <c r="U63" i="1"/>
  <c r="W62" i="1"/>
  <c r="V62" i="1"/>
  <c r="U62" i="1"/>
  <c r="L62" i="1"/>
  <c r="W61" i="1"/>
  <c r="V61" i="1"/>
  <c r="U61" i="1"/>
  <c r="W60" i="1"/>
  <c r="V60" i="1"/>
  <c r="U60" i="1"/>
  <c r="L60" i="1"/>
  <c r="W59" i="1"/>
  <c r="V59" i="1"/>
  <c r="U59" i="1"/>
  <c r="L59" i="1"/>
  <c r="W58" i="1"/>
  <c r="V58" i="1"/>
  <c r="U58" i="1"/>
  <c r="W57" i="1"/>
  <c r="V57" i="1"/>
  <c r="U57" i="1"/>
  <c r="L57" i="1"/>
  <c r="W56" i="1"/>
  <c r="V56" i="1"/>
  <c r="U56" i="1"/>
  <c r="W55" i="1"/>
  <c r="V55" i="1"/>
  <c r="U55" i="1"/>
  <c r="L55" i="1"/>
  <c r="W54" i="1"/>
  <c r="V54" i="1"/>
  <c r="U54" i="1"/>
  <c r="W53" i="1"/>
  <c r="V53" i="1"/>
  <c r="U53" i="1"/>
  <c r="W52" i="1"/>
  <c r="V52" i="1"/>
  <c r="U52" i="1"/>
  <c r="L52" i="1"/>
  <c r="W51" i="1"/>
  <c r="V51" i="1"/>
  <c r="U51" i="1"/>
  <c r="W50" i="1"/>
  <c r="V50" i="1"/>
  <c r="U50" i="1"/>
  <c r="L50" i="1"/>
  <c r="W49" i="1"/>
  <c r="V49" i="1"/>
  <c r="U49" i="1"/>
  <c r="W48" i="1"/>
  <c r="V48" i="1"/>
  <c r="U48" i="1"/>
  <c r="L48" i="1"/>
  <c r="W47" i="1"/>
  <c r="V47" i="1"/>
  <c r="U47" i="1"/>
  <c r="L47" i="1"/>
  <c r="W46" i="1"/>
  <c r="V46" i="1"/>
  <c r="U46" i="1"/>
  <c r="L46" i="1"/>
  <c r="W45" i="1"/>
  <c r="V45" i="1"/>
  <c r="U45" i="1"/>
  <c r="W44" i="1"/>
  <c r="V44" i="1"/>
  <c r="U44" i="1"/>
  <c r="L44" i="1"/>
  <c r="W43" i="1"/>
  <c r="V43" i="1"/>
  <c r="U43" i="1"/>
  <c r="W42" i="1"/>
  <c r="V42" i="1"/>
  <c r="U42" i="1"/>
  <c r="L42" i="1"/>
  <c r="W41" i="1"/>
  <c r="V41" i="1"/>
  <c r="U41" i="1"/>
  <c r="L41" i="1"/>
  <c r="W40" i="1"/>
  <c r="V40" i="1"/>
  <c r="U40" i="1"/>
  <c r="W39" i="1"/>
  <c r="V39" i="1"/>
  <c r="U39" i="1"/>
  <c r="L39" i="1"/>
  <c r="W38" i="1"/>
  <c r="V38" i="1"/>
  <c r="U38" i="1"/>
  <c r="W37" i="1"/>
  <c r="V37" i="1"/>
  <c r="U37" i="1"/>
  <c r="L37" i="1"/>
  <c r="W36" i="1"/>
  <c r="V36" i="1"/>
  <c r="U36" i="1"/>
  <c r="W35" i="1"/>
  <c r="V35" i="1"/>
  <c r="U35" i="1"/>
  <c r="L35" i="1"/>
  <c r="W34" i="1"/>
  <c r="V34" i="1"/>
  <c r="U34" i="1"/>
  <c r="W33" i="1"/>
  <c r="V33" i="1"/>
  <c r="U33" i="1"/>
  <c r="L33" i="1"/>
  <c r="W32" i="1"/>
  <c r="V32" i="1"/>
  <c r="U32" i="1"/>
  <c r="L32" i="1"/>
  <c r="W31" i="1"/>
  <c r="V31" i="1"/>
  <c r="U31" i="1"/>
  <c r="W30" i="1"/>
  <c r="V30" i="1"/>
  <c r="U30" i="1"/>
  <c r="L30" i="1"/>
  <c r="W29" i="1"/>
  <c r="V29" i="1"/>
  <c r="U29" i="1"/>
  <c r="W28" i="1"/>
  <c r="V28" i="1"/>
  <c r="U28" i="1"/>
  <c r="L28" i="1"/>
  <c r="W27" i="1"/>
  <c r="V27" i="1"/>
  <c r="U27" i="1"/>
  <c r="W26" i="1"/>
  <c r="V26" i="1"/>
  <c r="U26" i="1"/>
  <c r="L26" i="1"/>
  <c r="W25" i="1"/>
  <c r="V25" i="1"/>
  <c r="U25" i="1"/>
  <c r="L25" i="1"/>
  <c r="W24" i="1"/>
  <c r="V24" i="1"/>
  <c r="U24" i="1"/>
  <c r="L24" i="1"/>
  <c r="W23" i="1"/>
  <c r="V23" i="1"/>
  <c r="U23" i="1"/>
  <c r="L23" i="1"/>
  <c r="W22" i="1"/>
  <c r="V22" i="1"/>
  <c r="U22" i="1"/>
  <c r="W21" i="1"/>
  <c r="V21" i="1"/>
  <c r="U21" i="1"/>
  <c r="L21" i="1"/>
  <c r="W20" i="1"/>
  <c r="V20" i="1"/>
  <c r="U20" i="1"/>
  <c r="L20" i="1"/>
  <c r="W19" i="1"/>
  <c r="V19" i="1"/>
  <c r="U19" i="1"/>
  <c r="L19" i="1"/>
  <c r="W18" i="1"/>
  <c r="V18" i="1"/>
  <c r="U18" i="1"/>
  <c r="L18" i="1"/>
  <c r="W17" i="1"/>
  <c r="V17" i="1"/>
  <c r="U17" i="1"/>
  <c r="W16" i="1"/>
  <c r="V16" i="1"/>
  <c r="U16" i="1"/>
  <c r="L16" i="1"/>
  <c r="W15" i="1"/>
  <c r="V15" i="1"/>
  <c r="U15" i="1"/>
  <c r="W14" i="1"/>
  <c r="V14" i="1"/>
  <c r="U14" i="1"/>
  <c r="L14" i="1"/>
  <c r="W13" i="1"/>
  <c r="V13" i="1"/>
  <c r="U13" i="1"/>
  <c r="L13" i="1"/>
  <c r="W12" i="1"/>
  <c r="V12" i="1"/>
  <c r="U12" i="1"/>
  <c r="L12" i="1"/>
  <c r="W11" i="1"/>
  <c r="V11" i="1"/>
  <c r="U11" i="1"/>
  <c r="L11" i="1"/>
  <c r="W10" i="1"/>
  <c r="V10" i="1"/>
  <c r="U10" i="1"/>
  <c r="L10" i="1"/>
  <c r="W9" i="1"/>
  <c r="V9" i="1"/>
  <c r="U9" i="1"/>
  <c r="W8" i="1"/>
  <c r="V8" i="1"/>
  <c r="U8" i="1"/>
  <c r="W7" i="1"/>
  <c r="V7" i="1"/>
  <c r="U7" i="1"/>
  <c r="L7" i="1"/>
  <c r="W6" i="1"/>
  <c r="V6" i="1"/>
  <c r="U6" i="1"/>
  <c r="L6" i="1"/>
  <c r="A4" i="2" s="1"/>
</calcChain>
</file>

<file path=xl/sharedStrings.xml><?xml version="1.0" encoding="utf-8"?>
<sst xmlns="http://schemas.openxmlformats.org/spreadsheetml/2006/main" count="1187" uniqueCount="287">
  <si>
    <t>Made in</t>
  </si>
  <si>
    <t>Model</t>
  </si>
  <si>
    <t>Barcode</t>
  </si>
  <si>
    <t>TOT PRICE</t>
  </si>
  <si>
    <t>TOT WHS</t>
  </si>
  <si>
    <t>TOT RRP</t>
  </si>
  <si>
    <t>Sexy Woman</t>
  </si>
  <si>
    <t>Woman</t>
  </si>
  <si>
    <t>Clothing</t>
  </si>
  <si>
    <t>Trousers</t>
  </si>
  <si>
    <t/>
  </si>
  <si>
    <t>P114108</t>
  </si>
  <si>
    <t>H355-A</t>
  </si>
  <si>
    <t xml:space="preserve"> </t>
  </si>
  <si>
    <t>FW</t>
  </si>
  <si>
    <t>Grigio</t>
  </si>
  <si>
    <t>I</t>
  </si>
  <si>
    <t>95% Viscosa - 5% Elastan</t>
  </si>
  <si>
    <t>solid color, no closure, no pockets.</t>
  </si>
  <si>
    <t>340000069548</t>
  </si>
  <si>
    <t>H355-B</t>
  </si>
  <si>
    <t>Marrone</t>
  </si>
  <si>
    <t>340000069554</t>
  </si>
  <si>
    <t>II</t>
  </si>
  <si>
    <t>340000069555</t>
  </si>
  <si>
    <t>III</t>
  </si>
  <si>
    <t>340000069556</t>
  </si>
  <si>
    <t>Short</t>
  </si>
  <si>
    <t>P314106</t>
  </si>
  <si>
    <t>H457</t>
  </si>
  <si>
    <t>ALL</t>
  </si>
  <si>
    <t>Nero</t>
  </si>
  <si>
    <t>M</t>
  </si>
  <si>
    <t>76% Polyestere - 20% Viscose - 4% Elastane</t>
  </si>
  <si>
    <t>solid color, polish effect, no pockets, front closure, lacing, logo.</t>
  </si>
  <si>
    <t>340000056830</t>
  </si>
  <si>
    <t>Skirt</t>
  </si>
  <si>
    <t>P312104</t>
  </si>
  <si>
    <t>H479-B</t>
  </si>
  <si>
    <t>Viola</t>
  </si>
  <si>
    <t>S</t>
  </si>
  <si>
    <t>100% Cotton, Lining 100% Polyestere</t>
  </si>
  <si>
    <t>designer motif, no pockets, spacco frontale, logo.</t>
  </si>
  <si>
    <t>340000056856</t>
  </si>
  <si>
    <t>Italy</t>
  </si>
  <si>
    <t>P414021</t>
  </si>
  <si>
    <t>H545</t>
  </si>
  <si>
    <t>100% Polyester, 95% Viscose - 5% Elastan</t>
  </si>
  <si>
    <t>MADE IN ITALY: openwork fabric, mid rise, no pockets, no appliques , no closure, imitation leather, drawstring closure.</t>
  </si>
  <si>
    <t>340000057424</t>
  </si>
  <si>
    <t>Bray Steve Alan</t>
  </si>
  <si>
    <t>24M4513</t>
  </si>
  <si>
    <t>H555</t>
  </si>
  <si>
    <t>Blu</t>
  </si>
  <si>
    <t>28</t>
  </si>
  <si>
    <t>98% Polyester - 2% Elastan, Inserts 100% Cotton</t>
  </si>
  <si>
    <t>MADE IN ITALY: designer motif, multipockets, front closure, zip closing, button closing, ripped effect, logo.</t>
  </si>
  <si>
    <t>340000057494</t>
  </si>
  <si>
    <t>525</t>
  </si>
  <si>
    <t>P452206</t>
  </si>
  <si>
    <t>H558</t>
  </si>
  <si>
    <t>65% Rayon - 30% Polyamide - 5% Elastan</t>
  </si>
  <si>
    <t>MADE IN ITALY: designer motif, no closure, unlined.</t>
  </si>
  <si>
    <t>340000057525</t>
  </si>
  <si>
    <t>340000057526</t>
  </si>
  <si>
    <t>P412210</t>
  </si>
  <si>
    <t>H559</t>
  </si>
  <si>
    <t>92% Polyester - 8% Elastan</t>
  </si>
  <si>
    <t>MADE IN ITALY: mid rise, solid color, designer motif, rear closure, zip closing.</t>
  </si>
  <si>
    <t>340000057534</t>
  </si>
  <si>
    <t>340000057535</t>
  </si>
  <si>
    <t>P412201</t>
  </si>
  <si>
    <t>H560</t>
  </si>
  <si>
    <t>Multicolore</t>
  </si>
  <si>
    <t>99% Cotton - 1% Elastan</t>
  </si>
  <si>
    <t>MADE IN ITALY: designer motif, no closure, no pockets, logo.</t>
  </si>
  <si>
    <t>340000057544</t>
  </si>
  <si>
    <t>P412202</t>
  </si>
  <si>
    <t>H561</t>
  </si>
  <si>
    <t>87% Polyester - 10% Viscose - 3% Elastan</t>
  </si>
  <si>
    <t>MADE IN ITALY: mid rise, solid color, designer motif, side closure, zip closing, unlined.</t>
  </si>
  <si>
    <t>340000057553</t>
  </si>
  <si>
    <t>P454558</t>
  </si>
  <si>
    <t>H562</t>
  </si>
  <si>
    <t>XXS</t>
  </si>
  <si>
    <t>98% Cotton - 2% Spandex</t>
  </si>
  <si>
    <t>solid color, front closure, zip closing, multipockets.</t>
  </si>
  <si>
    <t>340000057559</t>
  </si>
  <si>
    <t>P412001</t>
  </si>
  <si>
    <t>H572</t>
  </si>
  <si>
    <t>100% Polyuretanica</t>
  </si>
  <si>
    <t>MADE IN ITALY: designer motif, no closure, no pockets, openwork, logo.</t>
  </si>
  <si>
    <t>340000057615</t>
  </si>
  <si>
    <t>340000057616</t>
  </si>
  <si>
    <t>P552200</t>
  </si>
  <si>
    <t>H600</t>
  </si>
  <si>
    <t>50% Viscose - 50% Polyester</t>
  </si>
  <si>
    <t>solid color, polish effect, zip closing.</t>
  </si>
  <si>
    <t>340000057814</t>
  </si>
  <si>
    <t>P512201</t>
  </si>
  <si>
    <t>H602</t>
  </si>
  <si>
    <t>75% Viscose - 22% Polyester - 3% Elastan</t>
  </si>
  <si>
    <t>MADE IN ITALY: mid rise, solid color, designer motif, rear closure, zip closing, unlined.</t>
  </si>
  <si>
    <t>340000057823</t>
  </si>
  <si>
    <t>P512207</t>
  </si>
  <si>
    <t>H605</t>
  </si>
  <si>
    <t>95% Polyester - 5% Elastan</t>
  </si>
  <si>
    <t>340000057831</t>
  </si>
  <si>
    <t>P512211</t>
  </si>
  <si>
    <t>H607</t>
  </si>
  <si>
    <t>55% Acrylic - 40% Polyester - 5% Other Fibres</t>
  </si>
  <si>
    <t>MADE IN ITALY: bimaterial, mid rise, designer motif, rear closure, zip closing, lined interior.</t>
  </si>
  <si>
    <t>340000057850</t>
  </si>
  <si>
    <t>340000057849</t>
  </si>
  <si>
    <t>P512209</t>
  </si>
  <si>
    <t>H628</t>
  </si>
  <si>
    <t>Rosso</t>
  </si>
  <si>
    <t>60% Polyamide - 40% Polyester</t>
  </si>
  <si>
    <t>MADE IN ITALY: bimaterial, designer motif, side closure, zip closing, unlined.</t>
  </si>
  <si>
    <t>340000057967</t>
  </si>
  <si>
    <t>340000057966</t>
  </si>
  <si>
    <t>P512204</t>
  </si>
  <si>
    <t>H629</t>
  </si>
  <si>
    <t>96% Polyester - 4% Elastan</t>
  </si>
  <si>
    <t>MADE IN ITALY: solid color, designer motif, side closure, zip closing, unlined.</t>
  </si>
  <si>
    <t>340000057976</t>
  </si>
  <si>
    <t>340000057975</t>
  </si>
  <si>
    <t>P512206</t>
  </si>
  <si>
    <t>H630</t>
  </si>
  <si>
    <t>340000057984</t>
  </si>
  <si>
    <t>P512205</t>
  </si>
  <si>
    <t>H632</t>
  </si>
  <si>
    <t>98% Polyester - 2% Elastan</t>
  </si>
  <si>
    <t>340000057994</t>
  </si>
  <si>
    <t>340000057993</t>
  </si>
  <si>
    <t>P514211</t>
  </si>
  <si>
    <t>H633</t>
  </si>
  <si>
    <t>70% Polyester - 20% Polyurethane - 10% Elastan</t>
  </si>
  <si>
    <t>MADE IN ITALY: solid color, designer motif, no closure, unlined.</t>
  </si>
  <si>
    <t>340000058003</t>
  </si>
  <si>
    <t>340000058002</t>
  </si>
  <si>
    <t>P514207</t>
  </si>
  <si>
    <t>H634</t>
  </si>
  <si>
    <t>70% Cotton - 20% Acrylic - 10% Other Fibres</t>
  </si>
  <si>
    <t>340000058012</t>
  </si>
  <si>
    <t>340000058011</t>
  </si>
  <si>
    <t>P514010</t>
  </si>
  <si>
    <t>H635</t>
  </si>
  <si>
    <t>100% Polyurethane</t>
  </si>
  <si>
    <t>solid color, mid rise, front closure, zip closing, designer motif, multipockets.</t>
  </si>
  <si>
    <t>340000058020</t>
  </si>
  <si>
    <t>340000058021</t>
  </si>
  <si>
    <t>P552005</t>
  </si>
  <si>
    <t>H636</t>
  </si>
  <si>
    <t>100% Polyester</t>
  </si>
  <si>
    <t>MADE IN ITALY: solid color, designer motif, no closure, sporty, unlined.</t>
  </si>
  <si>
    <t>340000058030</t>
  </si>
  <si>
    <t>P552001</t>
  </si>
  <si>
    <t>H637</t>
  </si>
  <si>
    <t>MADE IN ITALY: solid color, designer motif, no closure.</t>
  </si>
  <si>
    <t>340000058038</t>
  </si>
  <si>
    <t>340000058039</t>
  </si>
  <si>
    <t>P552000</t>
  </si>
  <si>
    <t>H638</t>
  </si>
  <si>
    <t>63% Polyester - 33% Viscose - 4% Elastan</t>
  </si>
  <si>
    <t>340000058047</t>
  </si>
  <si>
    <t>340000058048</t>
  </si>
  <si>
    <t>P552002</t>
  </si>
  <si>
    <t>H640</t>
  </si>
  <si>
    <t>MADE IN ITALY: solid color, designer motif, no closure, unlined, fringe.</t>
  </si>
  <si>
    <t>340000058066</t>
  </si>
  <si>
    <t>P514022</t>
  </si>
  <si>
    <t>H650</t>
  </si>
  <si>
    <t>T.U.</t>
  </si>
  <si>
    <t>Fabric1: 95% Viscose - 5% Elastan. Fabric2: 100% Polyester</t>
  </si>
  <si>
    <t>MADE IN ITALY: bimaterial, designer motif, no closure, no pockets, polish effect.</t>
  </si>
  <si>
    <t>340000058135</t>
  </si>
  <si>
    <t>D5Y7000</t>
  </si>
  <si>
    <t>H653-A</t>
  </si>
  <si>
    <t>Fabric 1: 100% Polyester. Fabric 2: 100% Cotton</t>
  </si>
  <si>
    <t>MADE IN ITALY: bimaterial, designer motif, rear closure, zip closing, lined interior.</t>
  </si>
  <si>
    <t>340000058157</t>
  </si>
  <si>
    <t>340000058158</t>
  </si>
  <si>
    <t>H653-B</t>
  </si>
  <si>
    <t>Verde</t>
  </si>
  <si>
    <t>340000058166</t>
  </si>
  <si>
    <t>340000058167</t>
  </si>
  <si>
    <t>D5Y7013</t>
  </si>
  <si>
    <t>H654</t>
  </si>
  <si>
    <t>38% Polyester - 30% Cotton - 23% Acrylic - 7% Wool - 2% Other Fibres</t>
  </si>
  <si>
    <t>MADE IN ITALY: solid color, no pockets, rear closure, zip closing, unlined.</t>
  </si>
  <si>
    <t>340000058175</t>
  </si>
  <si>
    <t>L</t>
  </si>
  <si>
    <t>340000058177</t>
  </si>
  <si>
    <t>340000058176</t>
  </si>
  <si>
    <t>Dress</t>
  </si>
  <si>
    <t>D5Y7001</t>
  </si>
  <si>
    <t>H655-A</t>
  </si>
  <si>
    <t>MADE IN ITALY: bimaterial, designer motif, rear closure, zip closing, sleeveless.</t>
  </si>
  <si>
    <t>340000058184</t>
  </si>
  <si>
    <t>340000058185</t>
  </si>
  <si>
    <t>H655-B</t>
  </si>
  <si>
    <t>340000058193</t>
  </si>
  <si>
    <t>340000058194</t>
  </si>
  <si>
    <t>D5Y7107</t>
  </si>
  <si>
    <t>H658</t>
  </si>
  <si>
    <t>70% Cotton - 30% Polyester</t>
  </si>
  <si>
    <t>MADE IN ITALY: bimaterial, knitted, belt, designer motif, no closure, no pockets, lined interior.</t>
  </si>
  <si>
    <t>340000058227</t>
  </si>
  <si>
    <t>P612006</t>
  </si>
  <si>
    <t>H667</t>
  </si>
  <si>
    <t>67% Nylon - 33% Viscose</t>
  </si>
  <si>
    <t>MADE IN ITALY: solid color, lace, designer motif, no closure, lined interior.</t>
  </si>
  <si>
    <t>340000058331</t>
  </si>
  <si>
    <t>340000058330</t>
  </si>
  <si>
    <t>P612503</t>
  </si>
  <si>
    <t>H682</t>
  </si>
  <si>
    <t>XL</t>
  </si>
  <si>
    <t>97% Cotton - 3% Elastan</t>
  </si>
  <si>
    <t>MADE IN ITALY: solid color, designer motif, front closure, zip closing, ripped effect, stained effect.</t>
  </si>
  <si>
    <t>340000058459</t>
  </si>
  <si>
    <t>340000058458</t>
  </si>
  <si>
    <t>340000058457</t>
  </si>
  <si>
    <t>P612200</t>
  </si>
  <si>
    <t>H710</t>
  </si>
  <si>
    <t>100% Cotton</t>
  </si>
  <si>
    <t>MADE IN ITALY: bimaterial, side closure, zip closing, no pockets, unlined.</t>
  </si>
  <si>
    <t>340000058609</t>
  </si>
  <si>
    <t>340000058610</t>
  </si>
  <si>
    <t>P612205</t>
  </si>
  <si>
    <t>H711</t>
  </si>
  <si>
    <t>85% Viscose - 15% Wool</t>
  </si>
  <si>
    <t>MADE IN ITALY: no closure, no pockets, lined interior.</t>
  </si>
  <si>
    <t>340000058619</t>
  </si>
  <si>
    <t>340000058618</t>
  </si>
  <si>
    <t>P612206</t>
  </si>
  <si>
    <t>H712</t>
  </si>
  <si>
    <t>78% Polyester - 19% Viscose - 3% Elastan</t>
  </si>
  <si>
    <t>MADE IN ITALY: solid color, rear closure, zip closing, no pockets, unlined.</t>
  </si>
  <si>
    <t>340000058628</t>
  </si>
  <si>
    <t>340000058627</t>
  </si>
  <si>
    <t>P712202</t>
  </si>
  <si>
    <t>H744A</t>
  </si>
  <si>
    <t>98% Polyester 2% Elastan</t>
  </si>
  <si>
    <t>MADE IN ITALY: designer motif, solid color, rear closure, zip closing, no pockets, unlined, wash at 30°.</t>
  </si>
  <si>
    <t>340000029131</t>
  </si>
  <si>
    <t>340000029130</t>
  </si>
  <si>
    <t>H744B</t>
  </si>
  <si>
    <t>340000029140</t>
  </si>
  <si>
    <t>340000029139</t>
  </si>
  <si>
    <t>P712200</t>
  </si>
  <si>
    <t>H745A</t>
  </si>
  <si>
    <t>Giallo</t>
  </si>
  <si>
    <t>88% Polyester 12% Elastan</t>
  </si>
  <si>
    <t>MADE IN ITALY: designer motif, solid color, side closure, zip closing, no pockets, unlined, wash at 30°.</t>
  </si>
  <si>
    <t>340000029114</t>
  </si>
  <si>
    <t>340000029112</t>
  </si>
  <si>
    <t>340000029113</t>
  </si>
  <si>
    <t>P714647</t>
  </si>
  <si>
    <t>H746A</t>
  </si>
  <si>
    <t>97% Cotton 3% Elastan</t>
  </si>
  <si>
    <t>MADE IN ITALY: multipockets, front closure, zip closing, designer motif, ripped effect, logo, wash at 30°.</t>
  </si>
  <si>
    <t>340000029580</t>
  </si>
  <si>
    <t>340000029582</t>
  </si>
  <si>
    <t>XS</t>
  </si>
  <si>
    <t>340000029581</t>
  </si>
  <si>
    <t>FINAL REPORT</t>
  </si>
  <si>
    <t>Data</t>
  </si>
  <si>
    <r>
      <rPr>
        <b/>
        <sz val="18"/>
        <color rgb="FF0070C0"/>
        <rFont val="Calibri"/>
        <family val="2"/>
      </rPr>
      <t>ПРЕДЛОЖЕНИЕ ПРОДАЖИ:</t>
    </r>
    <r>
      <rPr>
        <b/>
        <sz val="18"/>
        <rFont val="Calibri"/>
        <family val="2"/>
      </rPr>
      <t xml:space="preserve">  </t>
    </r>
    <r>
      <rPr>
        <b/>
        <sz val="20"/>
        <color rgb="FFFF0000"/>
        <rFont val="Calibri"/>
        <family val="2"/>
      </rPr>
      <t>№ 17</t>
    </r>
    <r>
      <rPr>
        <b/>
        <sz val="18"/>
        <color rgb="FFFF0000"/>
        <rFont val="Calibri"/>
        <family val="2"/>
      </rPr>
      <t xml:space="preserve"> </t>
    </r>
    <r>
      <rPr>
        <b/>
        <sz val="18"/>
        <rFont val="Calibri"/>
        <family val="2"/>
      </rPr>
      <t xml:space="preserve">   Женские юбки, шорты, леггинсы итальянских брендов.    Манимальное количество по выбору - 30 шт.      ВЕСЬ ЛОТ (840 шт.) - </t>
    </r>
    <r>
      <rPr>
        <b/>
        <sz val="18"/>
        <color rgb="FFFF0000"/>
        <rFont val="Calibri"/>
        <family val="2"/>
      </rPr>
      <t>4.5€/шт.</t>
    </r>
  </si>
  <si>
    <t>бренд</t>
  </si>
  <si>
    <t>пол</t>
  </si>
  <si>
    <t>категория</t>
  </si>
  <si>
    <t>подкатегория</t>
  </si>
  <si>
    <t>артикул</t>
  </si>
  <si>
    <t>фото</t>
  </si>
  <si>
    <t>сезон</t>
  </si>
  <si>
    <t>цвет</t>
  </si>
  <si>
    <t>размер</t>
  </si>
  <si>
    <t>общее количество</t>
  </si>
  <si>
    <t>кол.</t>
  </si>
  <si>
    <t>ВАШ            ЗАКАЗ</t>
  </si>
  <si>
    <t>ЦЕНА со  скидкой</t>
  </si>
  <si>
    <t>ЦЕНА - опт фабрики</t>
  </si>
  <si>
    <t>ЦЕНА - розница</t>
  </si>
  <si>
    <t>состав</t>
  </si>
  <si>
    <t>описание</t>
  </si>
  <si>
    <t>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</si>
</sst>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\€\ #,##0.00"/>
  </numFmts>
  <fonts count="12">
    <font>
      <sz val="11"/>
      <name val="Calibri"/>
    </font>
    <font>
      <b/>
      <sz val="14"/>
      <color rgb="FFFFFFFF"/>
      <name val="Calibri"/>
    </font>
    <font>
      <sz val="12"/>
      <name val="Calibri"/>
    </font>
    <font>
      <b/>
      <sz val="10"/>
      <name val="Arial"/>
    </font>
    <font>
      <sz val="9"/>
      <name val="Arial"/>
    </font>
    <font>
      <b/>
      <sz val="18"/>
      <color rgb="FFFF0000"/>
      <name val="Calibri"/>
      <family val="2"/>
    </font>
    <font>
      <b/>
      <sz val="20"/>
      <color rgb="FFFF0000"/>
      <name val="Calibri"/>
      <family val="2"/>
    </font>
    <font>
      <b/>
      <sz val="18"/>
      <name val="Calibri"/>
      <family val="2"/>
    </font>
    <font>
      <b/>
      <sz val="18"/>
      <color rgb="FF0070C0"/>
      <name val="Calibri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9">
    <xf numFmtId="0" fontId="0" fillId="0" borderId="0" xfId="0" applyNumberFormat="1" applyFont="1" applyProtection="1"/>
    <xf numFmtId="0" fontId="3" fillId="0" borderId="4" xfId="0" applyNumberFormat="1" applyFont="1" applyBorder="1" applyAlignment="1" applyProtection="1">
      <alignment horizontal="center" vertical="center" wrapText="1"/>
    </xf>
    <xf numFmtId="49" fontId="4" fillId="0" borderId="5" xfId="0" applyNumberFormat="1" applyFont="1" applyBorder="1" applyAlignment="1" applyProtection="1">
      <alignment horizontal="center" vertical="center" wrapText="1"/>
    </xf>
    <xf numFmtId="164" fontId="4" fillId="0" borderId="5" xfId="0" applyNumberFormat="1" applyFont="1" applyBorder="1" applyAlignment="1" applyProtection="1">
      <alignment horizontal="center" vertical="center" wrapText="1"/>
    </xf>
    <xf numFmtId="0" fontId="0" fillId="0" borderId="0" xfId="0" pivotButton="1" applyNumberFormat="1" applyFont="1" applyProtection="1"/>
    <xf numFmtId="164" fontId="0" fillId="0" borderId="0" xfId="0" applyNumberFormat="1" applyFont="1" applyProtection="1"/>
    <xf numFmtId="0" fontId="0" fillId="3" borderId="0" xfId="0" applyNumberFormat="1" applyFont="1" applyFill="1" applyProtection="1"/>
    <xf numFmtId="0" fontId="7" fillId="0" borderId="0" xfId="0" applyNumberFormat="1" applyFont="1" applyFill="1" applyAlignment="1" applyProtection="1">
      <alignment horizontal="left"/>
    </xf>
    <xf numFmtId="0" fontId="9" fillId="0" borderId="4" xfId="0" applyNumberFormat="1" applyFont="1" applyBorder="1" applyAlignment="1" applyProtection="1">
      <alignment horizontal="center" vertical="center" wrapText="1"/>
    </xf>
    <xf numFmtId="0" fontId="10" fillId="0" borderId="4" xfId="0" applyNumberFormat="1" applyFont="1" applyBorder="1" applyAlignment="1" applyProtection="1">
      <alignment horizontal="center" vertical="center" wrapText="1"/>
    </xf>
    <xf numFmtId="0" fontId="11" fillId="4" borderId="4" xfId="0" applyNumberFormat="1" applyFont="1" applyFill="1" applyBorder="1" applyAlignment="1" applyProtection="1">
      <alignment horizontal="center" vertical="center" wrapText="1"/>
    </xf>
    <xf numFmtId="49" fontId="11" fillId="4" borderId="5" xfId="0" applyNumberFormat="1" applyFont="1" applyFill="1" applyBorder="1" applyAlignment="1" applyProtection="1">
      <alignment horizontal="center" vertical="center" wrapText="1"/>
    </xf>
    <xf numFmtId="0" fontId="11" fillId="5" borderId="4" xfId="0" applyNumberFormat="1" applyFont="1" applyFill="1" applyBorder="1" applyAlignment="1" applyProtection="1">
      <alignment horizontal="center" vertical="center" wrapText="1"/>
    </xf>
    <xf numFmtId="49" fontId="11" fillId="5" borderId="5" xfId="0" applyNumberFormat="1" applyFont="1" applyFill="1" applyBorder="1" applyAlignment="1" applyProtection="1">
      <alignment horizontal="center" vertical="center" wrapText="1"/>
    </xf>
    <xf numFmtId="0" fontId="11" fillId="6" borderId="4" xfId="0" applyNumberFormat="1" applyFont="1" applyFill="1" applyBorder="1" applyAlignment="1" applyProtection="1">
      <alignment horizontal="center" vertical="center" wrapText="1"/>
    </xf>
    <xf numFmtId="164" fontId="11" fillId="6" borderId="5" xfId="0" applyNumberFormat="1" applyFont="1" applyFill="1" applyBorder="1" applyAlignment="1" applyProtection="1">
      <alignment horizontal="center" vertical="center" wrapText="1"/>
    </xf>
    <xf numFmtId="49" fontId="4" fillId="0" borderId="5" xfId="0" applyNumberFormat="1" applyFont="1" applyBorder="1" applyAlignment="1" applyProtection="1">
      <alignment horizontal="center" vertical="center" wrapText="1"/>
    </xf>
    <xf numFmtId="0" fontId="7" fillId="0" borderId="2" xfId="0" applyNumberFormat="1" applyFont="1" applyFill="1" applyBorder="1" applyAlignment="1" applyProtection="1">
      <alignment horizontal="left" vertical="center"/>
    </xf>
    <xf numFmtId="0" fontId="7" fillId="0" borderId="1" xfId="0" applyNumberFormat="1" applyFont="1" applyFill="1" applyBorder="1" applyAlignment="1" applyProtection="1">
      <alignment horizontal="left" vertical="center"/>
    </xf>
    <xf numFmtId="0" fontId="7" fillId="0" borderId="3" xfId="0" applyNumberFormat="1" applyFont="1" applyFill="1" applyBorder="1" applyAlignment="1" applyProtection="1">
      <alignment horizontal="left" vertical="center"/>
    </xf>
    <xf numFmtId="0" fontId="2" fillId="3" borderId="2" xfId="0" applyNumberFormat="1" applyFont="1" applyFill="1" applyBorder="1" applyAlignment="1" applyProtection="1">
      <alignment horizontal="center" vertical="center"/>
    </xf>
    <xf numFmtId="0" fontId="2" fillId="3" borderId="1" xfId="0" applyNumberFormat="1" applyFont="1" applyFill="1" applyBorder="1" applyAlignment="1" applyProtection="1">
      <alignment horizontal="center" vertical="center"/>
    </xf>
    <xf numFmtId="0" fontId="2" fillId="3" borderId="3" xfId="0" applyNumberFormat="1" applyFont="1" applyFill="1" applyBorder="1" applyAlignment="1" applyProtection="1">
      <alignment horizontal="center" vertical="center"/>
    </xf>
    <xf numFmtId="0" fontId="1" fillId="2" borderId="2" xfId="0" applyNumberFormat="1" applyFont="1" applyFill="1" applyBorder="1" applyAlignment="1" applyProtection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 vertical="center"/>
    </xf>
    <xf numFmtId="0" fontId="1" fillId="2" borderId="3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47625</xdr:rowOff>
    </xdr:from>
    <xdr:ext cx="10020300" cy="704850"/>
    <xdr:pic>
      <xdr:nvPicPr>
        <xdr:cNvPr id="2" name="pic187122535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</xdr:row>
      <xdr:rowOff>47625</xdr:rowOff>
    </xdr:from>
    <xdr:ext cx="1200150" cy="1800225"/>
    <xdr:pic>
      <xdr:nvPicPr>
        <xdr:cNvPr id="3" name="pic93185664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</xdr:row>
      <xdr:rowOff>47625</xdr:rowOff>
    </xdr:from>
    <xdr:ext cx="1200150" cy="1800225"/>
    <xdr:pic>
      <xdr:nvPicPr>
        <xdr:cNvPr id="4" name="pic129809856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9</xdr:row>
      <xdr:rowOff>47625</xdr:rowOff>
    </xdr:from>
    <xdr:ext cx="1200150" cy="1800225"/>
    <xdr:pic>
      <xdr:nvPicPr>
        <xdr:cNvPr id="5" name="pic197565852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10</xdr:row>
      <xdr:rowOff>47625</xdr:rowOff>
    </xdr:from>
    <xdr:ext cx="1200150" cy="1800225"/>
    <xdr:pic>
      <xdr:nvPicPr>
        <xdr:cNvPr id="6" name="pic20142746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11</xdr:row>
      <xdr:rowOff>47625</xdr:rowOff>
    </xdr:from>
    <xdr:ext cx="1200150" cy="1800225"/>
    <xdr:pic>
      <xdr:nvPicPr>
        <xdr:cNvPr id="7" name="pic69443430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12</xdr:row>
      <xdr:rowOff>47625</xdr:rowOff>
    </xdr:from>
    <xdr:ext cx="1200150" cy="1800225"/>
    <xdr:pic>
      <xdr:nvPicPr>
        <xdr:cNvPr id="8" name="pic43122593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13</xdr:row>
      <xdr:rowOff>47625</xdr:rowOff>
    </xdr:from>
    <xdr:ext cx="1200150" cy="1800225"/>
    <xdr:pic>
      <xdr:nvPicPr>
        <xdr:cNvPr id="9" name="pic161215652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15</xdr:row>
      <xdr:rowOff>47625</xdr:rowOff>
    </xdr:from>
    <xdr:ext cx="1200150" cy="1800225"/>
    <xdr:pic>
      <xdr:nvPicPr>
        <xdr:cNvPr id="10" name="pic86546463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17</xdr:row>
      <xdr:rowOff>47625</xdr:rowOff>
    </xdr:from>
    <xdr:ext cx="1200150" cy="1800225"/>
    <xdr:pic>
      <xdr:nvPicPr>
        <xdr:cNvPr id="11" name="pic1615925325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18</xdr:row>
      <xdr:rowOff>47625</xdr:rowOff>
    </xdr:from>
    <xdr:ext cx="1200150" cy="1800225"/>
    <xdr:pic>
      <xdr:nvPicPr>
        <xdr:cNvPr id="12" name="pic151937548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19</xdr:row>
      <xdr:rowOff>47625</xdr:rowOff>
    </xdr:from>
    <xdr:ext cx="1200150" cy="1800225"/>
    <xdr:pic>
      <xdr:nvPicPr>
        <xdr:cNvPr id="13" name="pic1761255710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20</xdr:row>
      <xdr:rowOff>47625</xdr:rowOff>
    </xdr:from>
    <xdr:ext cx="1200150" cy="1800225"/>
    <xdr:pic>
      <xdr:nvPicPr>
        <xdr:cNvPr id="14" name="pic581910567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22</xdr:row>
      <xdr:rowOff>47625</xdr:rowOff>
    </xdr:from>
    <xdr:ext cx="1200150" cy="1800225"/>
    <xdr:pic>
      <xdr:nvPicPr>
        <xdr:cNvPr id="15" name="pic1877458865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23</xdr:row>
      <xdr:rowOff>47625</xdr:rowOff>
    </xdr:from>
    <xdr:ext cx="1200150" cy="1800225"/>
    <xdr:pic>
      <xdr:nvPicPr>
        <xdr:cNvPr id="16" name="pic911288763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24</xdr:row>
      <xdr:rowOff>47625</xdr:rowOff>
    </xdr:from>
    <xdr:ext cx="1200150" cy="1800225"/>
    <xdr:pic>
      <xdr:nvPicPr>
        <xdr:cNvPr id="17" name="pic63863385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25</xdr:row>
      <xdr:rowOff>47625</xdr:rowOff>
    </xdr:from>
    <xdr:ext cx="1200150" cy="1800225"/>
    <xdr:pic>
      <xdr:nvPicPr>
        <xdr:cNvPr id="18" name="pic1827259650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27</xdr:row>
      <xdr:rowOff>47625</xdr:rowOff>
    </xdr:from>
    <xdr:ext cx="1200150" cy="1800225"/>
    <xdr:pic>
      <xdr:nvPicPr>
        <xdr:cNvPr id="19" name="pic642951677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29</xdr:row>
      <xdr:rowOff>47625</xdr:rowOff>
    </xdr:from>
    <xdr:ext cx="1200150" cy="1800225"/>
    <xdr:pic>
      <xdr:nvPicPr>
        <xdr:cNvPr id="20" name="pic1237607667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31</xdr:row>
      <xdr:rowOff>47625</xdr:rowOff>
    </xdr:from>
    <xdr:ext cx="1200150" cy="1800225"/>
    <xdr:pic>
      <xdr:nvPicPr>
        <xdr:cNvPr id="21" name="pic71619493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32</xdr:row>
      <xdr:rowOff>47625</xdr:rowOff>
    </xdr:from>
    <xdr:ext cx="1200150" cy="1800225"/>
    <xdr:pic>
      <xdr:nvPicPr>
        <xdr:cNvPr id="22" name="pic1398401913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34</xdr:row>
      <xdr:rowOff>47625</xdr:rowOff>
    </xdr:from>
    <xdr:ext cx="1200150" cy="1800225"/>
    <xdr:pic>
      <xdr:nvPicPr>
        <xdr:cNvPr id="23" name="pic172835008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36</xdr:row>
      <xdr:rowOff>47625</xdr:rowOff>
    </xdr:from>
    <xdr:ext cx="1200150" cy="1800225"/>
    <xdr:pic>
      <xdr:nvPicPr>
        <xdr:cNvPr id="24" name="pic1362448987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38</xdr:row>
      <xdr:rowOff>47625</xdr:rowOff>
    </xdr:from>
    <xdr:ext cx="1200150" cy="1800225"/>
    <xdr:pic>
      <xdr:nvPicPr>
        <xdr:cNvPr id="25" name="pic110302842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40</xdr:row>
      <xdr:rowOff>47625</xdr:rowOff>
    </xdr:from>
    <xdr:ext cx="1200150" cy="1800225"/>
    <xdr:pic>
      <xdr:nvPicPr>
        <xdr:cNvPr id="26" name="pic278645808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41</xdr:row>
      <xdr:rowOff>47625</xdr:rowOff>
    </xdr:from>
    <xdr:ext cx="1200150" cy="1800225"/>
    <xdr:pic>
      <xdr:nvPicPr>
        <xdr:cNvPr id="27" name="pic1999235032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43</xdr:row>
      <xdr:rowOff>47625</xdr:rowOff>
    </xdr:from>
    <xdr:ext cx="1200150" cy="1800225"/>
    <xdr:pic>
      <xdr:nvPicPr>
        <xdr:cNvPr id="28" name="pic107763434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45</xdr:row>
      <xdr:rowOff>47625</xdr:rowOff>
    </xdr:from>
    <xdr:ext cx="1200150" cy="1800225"/>
    <xdr:pic>
      <xdr:nvPicPr>
        <xdr:cNvPr id="29" name="pic161600731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46</xdr:row>
      <xdr:rowOff>47625</xdr:rowOff>
    </xdr:from>
    <xdr:ext cx="1200150" cy="1800225"/>
    <xdr:pic>
      <xdr:nvPicPr>
        <xdr:cNvPr id="30" name="pic1052157607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47</xdr:row>
      <xdr:rowOff>47625</xdr:rowOff>
    </xdr:from>
    <xdr:ext cx="1200150" cy="1800225"/>
    <xdr:pic>
      <xdr:nvPicPr>
        <xdr:cNvPr id="31" name="pic29407466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49</xdr:row>
      <xdr:rowOff>47625</xdr:rowOff>
    </xdr:from>
    <xdr:ext cx="1200150" cy="1800225"/>
    <xdr:pic>
      <xdr:nvPicPr>
        <xdr:cNvPr id="32" name="pic1875466050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51</xdr:row>
      <xdr:rowOff>47625</xdr:rowOff>
    </xdr:from>
    <xdr:ext cx="1200150" cy="1800225"/>
    <xdr:pic>
      <xdr:nvPicPr>
        <xdr:cNvPr id="33" name="pic25307963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54</xdr:row>
      <xdr:rowOff>47625</xdr:rowOff>
    </xdr:from>
    <xdr:ext cx="1200150" cy="1800225"/>
    <xdr:pic>
      <xdr:nvPicPr>
        <xdr:cNvPr id="34" name="pic505439707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56</xdr:row>
      <xdr:rowOff>47625</xdr:rowOff>
    </xdr:from>
    <xdr:ext cx="1200150" cy="1800225"/>
    <xdr:pic>
      <xdr:nvPicPr>
        <xdr:cNvPr id="35" name="pic82514590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58</xdr:row>
      <xdr:rowOff>47625</xdr:rowOff>
    </xdr:from>
    <xdr:ext cx="1200150" cy="1800225"/>
    <xdr:pic>
      <xdr:nvPicPr>
        <xdr:cNvPr id="36" name="pic318332263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59</xdr:row>
      <xdr:rowOff>47625</xdr:rowOff>
    </xdr:from>
    <xdr:ext cx="1200150" cy="1800225"/>
    <xdr:pic>
      <xdr:nvPicPr>
        <xdr:cNvPr id="37" name="pic1827795733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61</xdr:row>
      <xdr:rowOff>47625</xdr:rowOff>
    </xdr:from>
    <xdr:ext cx="1200150" cy="1800225"/>
    <xdr:pic>
      <xdr:nvPicPr>
        <xdr:cNvPr id="38" name="pic1363280920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64</xdr:row>
      <xdr:rowOff>47625</xdr:rowOff>
    </xdr:from>
    <xdr:ext cx="1200150" cy="1800225"/>
    <xdr:pic>
      <xdr:nvPicPr>
        <xdr:cNvPr id="39" name="pic118513604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66</xdr:row>
      <xdr:rowOff>47625</xdr:rowOff>
    </xdr:from>
    <xdr:ext cx="1200150" cy="1800225"/>
    <xdr:pic>
      <xdr:nvPicPr>
        <xdr:cNvPr id="40" name="pic148935660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68</xdr:row>
      <xdr:rowOff>47625</xdr:rowOff>
    </xdr:from>
    <xdr:ext cx="1200150" cy="1800225"/>
    <xdr:pic>
      <xdr:nvPicPr>
        <xdr:cNvPr id="41" name="pic1826375622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70</xdr:row>
      <xdr:rowOff>47625</xdr:rowOff>
    </xdr:from>
    <xdr:ext cx="1200150" cy="1800225"/>
    <xdr:pic>
      <xdr:nvPicPr>
        <xdr:cNvPr id="42" name="pic271744252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72</xdr:row>
      <xdr:rowOff>47625</xdr:rowOff>
    </xdr:from>
    <xdr:ext cx="1200150" cy="1800225"/>
    <xdr:pic>
      <xdr:nvPicPr>
        <xdr:cNvPr id="43" name="pic81460956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74</xdr:row>
      <xdr:rowOff>47625</xdr:rowOff>
    </xdr:from>
    <xdr:ext cx="1200150" cy="1800225"/>
    <xdr:pic>
      <xdr:nvPicPr>
        <xdr:cNvPr id="44" name="pic1076755395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77</xdr:row>
      <xdr:rowOff>47625</xdr:rowOff>
    </xdr:from>
    <xdr:ext cx="1200150" cy="1800225"/>
    <xdr:pic>
      <xdr:nvPicPr>
        <xdr:cNvPr id="45" name="pic1492009418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47625</xdr:rowOff>
    </xdr:from>
    <xdr:ext cx="10020300" cy="704850"/>
    <xdr:pic>
      <xdr:nvPicPr>
        <xdr:cNvPr id="46" name="pic1888522599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Utente" refreshedDate="44166.945924421299" createdVersion="6" refreshedVersion="6" recordCount="75" xr:uid="{00000000-000A-0000-FFFF-FFFF01000000}">
  <cacheSource type="worksheet">
    <worksheetSource ref="A5:W80" sheet="Products Buyer Use"/>
  </cacheSource>
  <cacheFields count="23">
    <cacheField name="бренд" numFmtId="49">
      <sharedItems/>
    </cacheField>
    <cacheField name="пол" numFmtId="49">
      <sharedItems/>
    </cacheField>
    <cacheField name="категория" numFmtId="49">
      <sharedItems/>
    </cacheField>
    <cacheField name="подкатегория" numFmtId="49">
      <sharedItems/>
    </cacheField>
    <cacheField name="Made in" numFmtId="49">
      <sharedItems/>
    </cacheField>
    <cacheField name="Model" numFmtId="49">
      <sharedItems/>
    </cacheField>
    <cacheField name="артикул" numFmtId="49">
      <sharedItems/>
    </cacheField>
    <cacheField name="фото" numFmtId="49">
      <sharedItems/>
    </cacheField>
    <cacheField name="сезон" numFmtId="49">
      <sharedItems/>
    </cacheField>
    <cacheField name="цвет" numFmtId="49">
      <sharedItems/>
    </cacheField>
    <cacheField name="размер" numFmtId="49">
      <sharedItems/>
    </cacheField>
    <cacheField name="общее количество" numFmtId="49">
      <sharedItems containsMixedTypes="1" containsNumber="1" containsInteger="1" minValue="1" maxValue="76"/>
    </cacheField>
    <cacheField name="кол." numFmtId="49">
      <sharedItems containsSemiMixedTypes="0" containsString="0" containsNumber="1" containsInteger="1" minValue="1" maxValue="46"/>
    </cacheField>
    <cacheField name="ВАШ            ЗАКАЗ" numFmtId="49">
      <sharedItems/>
    </cacheField>
    <cacheField name="ЦЕНА со  скидкой" numFmtId="164">
      <sharedItems containsSemiMixedTypes="0" containsString="0" containsNumber="1" minValue="2.8" maxValue="12.8"/>
    </cacheField>
    <cacheField name="ЦЕНА - опт фабрики" numFmtId="164">
      <sharedItems containsSemiMixedTypes="0" containsString="0" containsNumber="1" containsInteger="1" minValue="18" maxValue="52"/>
    </cacheField>
    <cacheField name="ЦЕНА - розница" numFmtId="164">
      <sharedItems containsSemiMixedTypes="0" containsString="0" containsNumber="1" containsInteger="1" minValue="45" maxValue="135"/>
    </cacheField>
    <cacheField name="состав" numFmtId="49">
      <sharedItems/>
    </cacheField>
    <cacheField name="описание" numFmtId="49">
      <sharedItems/>
    </cacheField>
    <cacheField name="Barcode" numFmtId="49">
      <sharedItems/>
    </cacheField>
    <cacheField name="TOT PRICE" numFmtId="164">
      <sharedItems containsSemiMixedTypes="0" containsString="0" containsNumber="1" minValue="3.8" maxValue="220.79999999999998"/>
    </cacheField>
    <cacheField name="TOT WHS" numFmtId="164">
      <sharedItems containsSemiMixedTypes="0" containsString="0" containsNumber="1" containsInteger="1" minValue="18" maxValue="1353"/>
    </cacheField>
    <cacheField name="TOT RRP" numFmtId="164">
      <sharedItems containsSemiMixedTypes="0" containsString="0" containsNumber="1" containsInteger="1" minValue="45" maxValue="3403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5">
  <r>
    <s v="Sexy Woman"/>
    <s v="Woman"/>
    <s v="Clothing"/>
    <s v="Trousers"/>
    <s v=""/>
    <s v="P114108"/>
    <s v="H355-A"/>
    <s v=" "/>
    <s v="FW"/>
    <s v="Grigio"/>
    <s v="I"/>
    <n v="3"/>
    <n v="3"/>
    <s v=" "/>
    <n v="3.8"/>
    <n v="18"/>
    <n v="45"/>
    <s v="95% Viscosa - 5% Elastan"/>
    <s v="solid color, no closure, no pockets."/>
    <s v="340000069548"/>
    <n v="11.399999999999999"/>
    <n v="54"/>
    <n v="135"/>
  </r>
  <r>
    <s v="Sexy Woman"/>
    <s v="Woman"/>
    <s v="Clothing"/>
    <s v="Trousers"/>
    <s v=""/>
    <s v="P114108"/>
    <s v="H355-B"/>
    <s v=" "/>
    <s v="FW"/>
    <s v="Marrone"/>
    <s v="I"/>
    <n v="3"/>
    <n v="1"/>
    <s v=" "/>
    <n v="3.8"/>
    <n v="18"/>
    <n v="45"/>
    <s v="95% Viscosa - 5% Elastan"/>
    <s v="solid color, no closure, no pockets."/>
    <s v="340000069554"/>
    <n v="3.8"/>
    <n v="18"/>
    <n v="45"/>
  </r>
  <r>
    <s v="Sexy Woman"/>
    <s v="Woman"/>
    <s v="Clothing"/>
    <s v="Trousers"/>
    <s v=""/>
    <s v="P114108"/>
    <s v="H355-B"/>
    <s v=" "/>
    <s v="FW"/>
    <s v="Marrone"/>
    <s v="II"/>
    <s v=" "/>
    <n v="1"/>
    <s v=" "/>
    <n v="3.8"/>
    <n v="18"/>
    <n v="45"/>
    <s v="95% Viscosa - 5% Elastan"/>
    <s v="solid color, no closure, no pockets."/>
    <s v="340000069555"/>
    <n v="3.8"/>
    <n v="18"/>
    <n v="45"/>
  </r>
  <r>
    <s v="Sexy Woman"/>
    <s v="Woman"/>
    <s v="Clothing"/>
    <s v="Trousers"/>
    <s v=""/>
    <s v="P114108"/>
    <s v="H355-B"/>
    <s v=" "/>
    <s v="FW"/>
    <s v="Marrone"/>
    <s v="III"/>
    <s v=" "/>
    <n v="1"/>
    <s v=" "/>
    <n v="3.8"/>
    <n v="18"/>
    <n v="45"/>
    <s v="95% Viscosa - 5% Elastan"/>
    <s v="solid color, no closure, no pockets."/>
    <s v="340000069556"/>
    <n v="3.8"/>
    <n v="18"/>
    <n v="45"/>
  </r>
  <r>
    <s v="Sexy Woman"/>
    <s v="Woman"/>
    <s v="Clothing"/>
    <s v="Short"/>
    <s v=""/>
    <s v="P314106"/>
    <s v="H457"/>
    <s v=" "/>
    <s v="ALL"/>
    <s v="Nero"/>
    <s v="M"/>
    <n v="1"/>
    <n v="1"/>
    <s v=" "/>
    <n v="3.8"/>
    <n v="20"/>
    <n v="49"/>
    <s v="76% Polyestere - 20% Viscose - 4% Elastane"/>
    <s v="solid color, polish effect, no pockets, front closure, lacing, logo."/>
    <s v="340000056830"/>
    <n v="3.8"/>
    <n v="20"/>
    <n v="49"/>
  </r>
  <r>
    <s v="Sexy Woman"/>
    <s v="Woman"/>
    <s v="Clothing"/>
    <s v="Skirt"/>
    <s v=""/>
    <s v="P312104"/>
    <s v="H479-B"/>
    <s v=" "/>
    <s v="FW"/>
    <s v="Viola"/>
    <s v="S"/>
    <n v="5"/>
    <n v="5"/>
    <s v=" "/>
    <n v="3.8"/>
    <n v="29"/>
    <n v="73"/>
    <s v="100% Cotton, Lining 100% Polyestere"/>
    <s v="designer motif, no pockets, spacco frontale, logo."/>
    <s v="340000056856"/>
    <n v="19"/>
    <n v="145"/>
    <n v="365"/>
  </r>
  <r>
    <s v="Sexy Woman"/>
    <s v="Woman"/>
    <s v="Clothing"/>
    <s v="Short"/>
    <s v="Italy"/>
    <s v="P414021"/>
    <s v="H545"/>
    <s v=" "/>
    <s v="ALL"/>
    <s v="Nero"/>
    <s v="M"/>
    <n v="3"/>
    <n v="3"/>
    <s v=" "/>
    <n v="3.8"/>
    <n v="24"/>
    <n v="61"/>
    <s v="100% Polyester, 95% Viscose - 5% Elastan"/>
    <s v="MADE IN ITALY: openwork fabric, mid rise, no pockets, no appliques , no closure, imitation leather, drawstring closure."/>
    <s v="340000057424"/>
    <n v="11.399999999999999"/>
    <n v="72"/>
    <n v="183"/>
  </r>
  <r>
    <s v="Bray Steve Alan"/>
    <s v="Woman"/>
    <s v="Clothing"/>
    <s v="Short"/>
    <s v="Italy"/>
    <s v="24M4513"/>
    <s v="H555"/>
    <s v=" "/>
    <s v="FW"/>
    <s v="Blu"/>
    <s v="28"/>
    <n v="11"/>
    <n v="11"/>
    <s v=" "/>
    <n v="6.8"/>
    <n v="52"/>
    <n v="135"/>
    <s v="98% Polyester - 2% Elastan, Inserts 100% Cotton"/>
    <s v="MADE IN ITALY: designer motif, multipockets, front closure, zip closing, button closing, ripped effect, logo."/>
    <s v="340000057494"/>
    <n v="74.8"/>
    <n v="572"/>
    <n v="1485"/>
  </r>
  <r>
    <s v="525"/>
    <s v="Woman"/>
    <s v="Clothing"/>
    <s v="Skirt"/>
    <s v="Italy"/>
    <s v="P452206"/>
    <s v="H558"/>
    <s v=" "/>
    <s v="ALL"/>
    <s v="Nero"/>
    <s v="S"/>
    <n v="14"/>
    <n v="3"/>
    <s v=" "/>
    <n v="5.8"/>
    <n v="22"/>
    <n v="55"/>
    <s v="65% Rayon - 30% Polyamide - 5% Elastan"/>
    <s v="MADE IN ITALY: designer motif, no closure, unlined."/>
    <s v="340000057525"/>
    <n v="17.399999999999999"/>
    <n v="66"/>
    <n v="165"/>
  </r>
  <r>
    <s v="525"/>
    <s v="Woman"/>
    <s v="Clothing"/>
    <s v="Skirt"/>
    <s v="Italy"/>
    <s v="P452206"/>
    <s v="H558"/>
    <s v=" "/>
    <s v="ALL"/>
    <s v="Nero"/>
    <s v="M"/>
    <s v=" "/>
    <n v="11"/>
    <s v=" "/>
    <n v="5.8"/>
    <n v="22"/>
    <n v="55"/>
    <s v="65% Rayon - 30% Polyamide - 5% Elastan"/>
    <s v="MADE IN ITALY: designer motif, no closure, unlined."/>
    <s v="340000057526"/>
    <n v="63.8"/>
    <n v="242"/>
    <n v="605"/>
  </r>
  <r>
    <s v="Sexy Woman"/>
    <s v="Woman"/>
    <s v="Clothing"/>
    <s v="Skirt"/>
    <s v="Italy"/>
    <s v="P412210"/>
    <s v="H559"/>
    <s v=" "/>
    <s v="ALL"/>
    <s v="Nero"/>
    <s v="S"/>
    <n v="27"/>
    <n v="13"/>
    <s v=" "/>
    <n v="6.8"/>
    <n v="33"/>
    <n v="82"/>
    <s v="92% Polyester - 8% Elastan"/>
    <s v="MADE IN ITALY: mid rise, solid color, designer motif, rear closure, zip closing."/>
    <s v="340000057534"/>
    <n v="88.399999999999991"/>
    <n v="429"/>
    <n v="1066"/>
  </r>
  <r>
    <s v="Sexy Woman"/>
    <s v="Woman"/>
    <s v="Clothing"/>
    <s v="Skirt"/>
    <s v="Italy"/>
    <s v="P412210"/>
    <s v="H559"/>
    <s v=" "/>
    <s v="ALL"/>
    <s v="Nero"/>
    <s v="M"/>
    <s v=" "/>
    <n v="14"/>
    <s v=" "/>
    <n v="6.8"/>
    <n v="33"/>
    <n v="82"/>
    <s v="92% Polyester - 8% Elastan"/>
    <s v="MADE IN ITALY: mid rise, solid color, designer motif, rear closure, zip closing."/>
    <s v="340000057535"/>
    <n v="95.2"/>
    <n v="462"/>
    <n v="1148"/>
  </r>
  <r>
    <s v="Sexy Woman"/>
    <s v="Woman"/>
    <s v="Clothing"/>
    <s v="Skirt"/>
    <s v="Italy"/>
    <s v="P412201"/>
    <s v="H560"/>
    <s v=" "/>
    <s v="ALL"/>
    <s v="Multicolore"/>
    <s v="M"/>
    <n v="3"/>
    <n v="3"/>
    <s v=" "/>
    <n v="5.8"/>
    <n v="33"/>
    <n v="82"/>
    <s v="99% Cotton - 1% Elastan"/>
    <s v="MADE IN ITALY: designer motif, no closure, no pockets, logo."/>
    <s v="340000057544"/>
    <n v="17.399999999999999"/>
    <n v="99"/>
    <n v="246"/>
  </r>
  <r>
    <s v="Sexy Woman"/>
    <s v="Woman"/>
    <s v="Clothing"/>
    <s v="Skirt"/>
    <s v="Italy"/>
    <s v="P412202"/>
    <s v="H561"/>
    <s v=" "/>
    <s v="FW"/>
    <s v="Nero"/>
    <s v="M"/>
    <n v="13"/>
    <n v="13"/>
    <s v=" "/>
    <n v="6.8"/>
    <n v="33"/>
    <n v="82"/>
    <s v="87% Polyester - 10% Viscose - 3% Elastan"/>
    <s v="MADE IN ITALY: mid rise, solid color, designer motif, side closure, zip closing, unlined."/>
    <s v="340000057553"/>
    <n v="88.399999999999991"/>
    <n v="429"/>
    <n v="1066"/>
  </r>
  <r>
    <s v="525"/>
    <s v="Woman"/>
    <s v="Clothing"/>
    <s v="Skirt"/>
    <s v=""/>
    <s v="P454558"/>
    <s v="H562"/>
    <s v=" "/>
    <s v="ALL"/>
    <s v="Blu"/>
    <s v="XXS"/>
    <n v="10"/>
    <n v="10"/>
    <s v=" "/>
    <n v="3.8"/>
    <n v="33"/>
    <n v="83"/>
    <s v="98% Cotton - 2% Spandex"/>
    <s v="solid color, front closure, zip closing, multipockets."/>
    <s v="340000057559"/>
    <n v="38"/>
    <n v="330"/>
    <n v="830"/>
  </r>
  <r>
    <s v="Sexy Woman"/>
    <s v="Woman"/>
    <s v="Clothing"/>
    <s v="Skirt"/>
    <s v="Italy"/>
    <s v="P412001"/>
    <s v="H572"/>
    <s v=" "/>
    <s v="ALL"/>
    <s v="Nero"/>
    <s v="S"/>
    <n v="19"/>
    <n v="9"/>
    <s v=" "/>
    <n v="5.8"/>
    <n v="31"/>
    <n v="77"/>
    <s v="100% Polyuretanica"/>
    <s v="MADE IN ITALY: designer motif, no closure, no pockets, openwork, logo."/>
    <s v="340000057615"/>
    <n v="52.199999999999996"/>
    <n v="279"/>
    <n v="693"/>
  </r>
  <r>
    <s v="Sexy Woman"/>
    <s v="Woman"/>
    <s v="Clothing"/>
    <s v="Skirt"/>
    <s v="Italy"/>
    <s v="P412001"/>
    <s v="H572"/>
    <s v=" "/>
    <s v="ALL"/>
    <s v="Nero"/>
    <s v="M"/>
    <s v=" "/>
    <n v="10"/>
    <s v=" "/>
    <n v="5.8"/>
    <n v="31"/>
    <n v="77"/>
    <s v="100% Polyuretanica"/>
    <s v="MADE IN ITALY: designer motif, no closure, no pockets, openwork, logo."/>
    <s v="340000057616"/>
    <n v="58"/>
    <n v="310"/>
    <n v="770"/>
  </r>
  <r>
    <s v="525"/>
    <s v="Woman"/>
    <s v="Clothing"/>
    <s v="Skirt"/>
    <s v=""/>
    <s v="P552200"/>
    <s v="H600"/>
    <s v=" "/>
    <s v="FW"/>
    <s v="Nero"/>
    <s v="M"/>
    <n v="10"/>
    <n v="10"/>
    <s v=" "/>
    <n v="5.8"/>
    <n v="20"/>
    <n v="51"/>
    <s v="50% Viscose - 50% Polyester"/>
    <s v="solid color, polish effect, zip closing."/>
    <s v="340000057814"/>
    <n v="58"/>
    <n v="200"/>
    <n v="510"/>
  </r>
  <r>
    <s v="Sexy Woman"/>
    <s v="Woman"/>
    <s v="Clothing"/>
    <s v="Skirt"/>
    <s v="Italy"/>
    <s v="P512201"/>
    <s v="H602"/>
    <s v=" "/>
    <s v="ALL"/>
    <s v="Nero"/>
    <s v="M"/>
    <n v="5"/>
    <n v="5"/>
    <s v=" "/>
    <n v="5.8"/>
    <n v="28"/>
    <n v="69"/>
    <s v="75% Viscose - 22% Polyester - 3% Elastan"/>
    <s v="MADE IN ITALY: mid rise, solid color, designer motif, rear closure, zip closing, unlined."/>
    <s v="340000057823"/>
    <n v="29"/>
    <n v="140"/>
    <n v="345"/>
  </r>
  <r>
    <s v="Sexy Woman"/>
    <s v="Woman"/>
    <s v="Clothing"/>
    <s v="Skirt"/>
    <s v="Italy"/>
    <s v="P512207"/>
    <s v="H605"/>
    <s v=" "/>
    <s v="FW"/>
    <s v="Nero"/>
    <s v="S"/>
    <n v="1"/>
    <n v="1"/>
    <s v=" "/>
    <n v="7.8"/>
    <n v="28"/>
    <n v="69"/>
    <s v="95% Polyester - 5% Elastan"/>
    <s v="MADE IN ITALY: mid rise, solid color, designer motif, rear closure, zip closing, unlined."/>
    <s v="340000057831"/>
    <n v="7.8"/>
    <n v="28"/>
    <n v="69"/>
  </r>
  <r>
    <s v="Sexy Woman"/>
    <s v="Woman"/>
    <s v="Clothing"/>
    <s v="Skirt"/>
    <s v="Italy"/>
    <s v="P512211"/>
    <s v="H607"/>
    <s v=" "/>
    <s v="FW"/>
    <s v="Marrone"/>
    <s v="M"/>
    <n v="8"/>
    <n v="3"/>
    <s v=" "/>
    <n v="6.8"/>
    <n v="28"/>
    <n v="71"/>
    <s v="55% Acrylic - 40% Polyester - 5% Other Fibres"/>
    <s v="MADE IN ITALY: bimaterial, mid rise, designer motif, rear closure, zip closing, lined interior."/>
    <s v="340000057850"/>
    <n v="20.399999999999999"/>
    <n v="84"/>
    <n v="213"/>
  </r>
  <r>
    <s v="Sexy Woman"/>
    <s v="Woman"/>
    <s v="Clothing"/>
    <s v="Skirt"/>
    <s v="Italy"/>
    <s v="P512211"/>
    <s v="H607"/>
    <s v=" "/>
    <s v="FW"/>
    <s v="Marrone"/>
    <s v="S"/>
    <s v=" "/>
    <n v="5"/>
    <s v=" "/>
    <n v="6.8"/>
    <n v="28"/>
    <n v="71"/>
    <s v="55% Acrylic - 40% Polyester - 5% Other Fibres"/>
    <s v="MADE IN ITALY: bimaterial, mid rise, designer motif, rear closure, zip closing, lined interior."/>
    <s v="340000057849"/>
    <n v="34"/>
    <n v="140"/>
    <n v="355"/>
  </r>
  <r>
    <s v="Sexy Woman"/>
    <s v="Woman"/>
    <s v="Clothing"/>
    <s v="Skirt"/>
    <s v="Italy"/>
    <s v="P512209"/>
    <s v="H628"/>
    <s v=" "/>
    <s v="FW"/>
    <s v="Rosso"/>
    <s v="M"/>
    <n v="21"/>
    <n v="1"/>
    <s v=" "/>
    <n v="7.8"/>
    <n v="38"/>
    <n v="96"/>
    <s v="60% Polyamide - 40% Polyester"/>
    <s v="MADE IN ITALY: bimaterial, designer motif, side closure, zip closing, unlined."/>
    <s v="340000057967"/>
    <n v="7.8"/>
    <n v="38"/>
    <n v="96"/>
  </r>
  <r>
    <s v="Sexy Woman"/>
    <s v="Woman"/>
    <s v="Clothing"/>
    <s v="Skirt"/>
    <s v="Italy"/>
    <s v="P512209"/>
    <s v="H628"/>
    <s v=" "/>
    <s v="FW"/>
    <s v="Rosso"/>
    <s v="S"/>
    <s v=" "/>
    <n v="20"/>
    <s v=" "/>
    <n v="7.8"/>
    <n v="38"/>
    <n v="96"/>
    <s v="60% Polyamide - 40% Polyester"/>
    <s v="MADE IN ITALY: bimaterial, designer motif, side closure, zip closing, unlined."/>
    <s v="340000057966"/>
    <n v="156"/>
    <n v="760"/>
    <n v="1920"/>
  </r>
  <r>
    <s v="Sexy Woman"/>
    <s v="Woman"/>
    <s v="Clothing"/>
    <s v="Skirt"/>
    <s v="Italy"/>
    <s v="P512204"/>
    <s v="H629"/>
    <s v=" "/>
    <s v="FW"/>
    <s v="Nero"/>
    <s v="M"/>
    <n v="38"/>
    <n v="15"/>
    <s v=" "/>
    <n v="7.8"/>
    <n v="33"/>
    <n v="83"/>
    <s v="96% Polyester - 4% Elastan"/>
    <s v="MADE IN ITALY: solid color, designer motif, side closure, zip closing, unlined."/>
    <s v="340000057976"/>
    <n v="117"/>
    <n v="495"/>
    <n v="1245"/>
  </r>
  <r>
    <s v="Sexy Woman"/>
    <s v="Woman"/>
    <s v="Clothing"/>
    <s v="Skirt"/>
    <s v="Italy"/>
    <s v="P512204"/>
    <s v="H629"/>
    <s v=" "/>
    <s v="FW"/>
    <s v="Nero"/>
    <s v="S"/>
    <s v=" "/>
    <n v="23"/>
    <s v=" "/>
    <n v="7.8"/>
    <n v="33"/>
    <n v="83"/>
    <s v="96% Polyester - 4% Elastan"/>
    <s v="MADE IN ITALY: solid color, designer motif, side closure, zip closing, unlined."/>
    <s v="340000057975"/>
    <n v="179.4"/>
    <n v="759"/>
    <n v="1909"/>
  </r>
  <r>
    <s v="Sexy Woman"/>
    <s v="Woman"/>
    <s v="Clothing"/>
    <s v="Skirt"/>
    <s v="Italy"/>
    <s v="P512206"/>
    <s v="H630"/>
    <s v=" "/>
    <s v="FW"/>
    <s v="Rosso"/>
    <s v="S"/>
    <n v="21"/>
    <n v="21"/>
    <s v=" "/>
    <n v="7.8"/>
    <n v="26"/>
    <n v="66"/>
    <s v="60% Polyamide - 40% Polyester"/>
    <s v="MADE IN ITALY: solid color, designer motif, side closure, zip closing, unlined."/>
    <s v="340000057984"/>
    <n v="163.79999999999998"/>
    <n v="546"/>
    <n v="1386"/>
  </r>
  <r>
    <s v="Sexy Woman"/>
    <s v="Woman"/>
    <s v="Clothing"/>
    <s v="Skirt"/>
    <s v="Italy"/>
    <s v="P512205"/>
    <s v="H632"/>
    <s v=" "/>
    <s v="FW"/>
    <s v="Nero"/>
    <s v="M"/>
    <n v="22"/>
    <n v="2"/>
    <s v=" "/>
    <n v="7.8"/>
    <n v="26"/>
    <n v="66"/>
    <s v="98% Polyester - 2% Elastan"/>
    <s v="MADE IN ITALY: solid color, designer motif, side closure, zip closing, unlined."/>
    <s v="340000057994"/>
    <n v="15.6"/>
    <n v="52"/>
    <n v="132"/>
  </r>
  <r>
    <s v="Sexy Woman"/>
    <s v="Woman"/>
    <s v="Clothing"/>
    <s v="Skirt"/>
    <s v="Italy"/>
    <s v="P512205"/>
    <s v="H632"/>
    <s v=" "/>
    <s v="FW"/>
    <s v="Nero"/>
    <s v="S"/>
    <s v=" "/>
    <n v="20"/>
    <s v=" "/>
    <n v="7.8"/>
    <n v="26"/>
    <n v="66"/>
    <s v="98% Polyester - 2% Elastan"/>
    <s v="MADE IN ITALY: solid color, designer motif, side closure, zip closing, unlined."/>
    <s v="340000057993"/>
    <n v="156"/>
    <n v="520"/>
    <n v="1320"/>
  </r>
  <r>
    <s v="Sexy Woman"/>
    <s v="Woman"/>
    <s v="Clothing"/>
    <s v="Short"/>
    <s v="Italy"/>
    <s v="P514211"/>
    <s v="H633"/>
    <s v=" "/>
    <s v="ALL"/>
    <s v="Nero"/>
    <s v="M"/>
    <n v="49"/>
    <n v="19"/>
    <s v=" "/>
    <n v="4.8"/>
    <n v="24"/>
    <n v="59"/>
    <s v="70% Polyester - 20% Polyurethane - 10% Elastan"/>
    <s v="MADE IN ITALY: solid color, designer motif, no closure, unlined."/>
    <s v="340000058003"/>
    <n v="91.2"/>
    <n v="456"/>
    <n v="1121"/>
  </r>
  <r>
    <s v="Sexy Woman"/>
    <s v="Woman"/>
    <s v="Clothing"/>
    <s v="Short"/>
    <s v="Italy"/>
    <s v="P514211"/>
    <s v="H633"/>
    <s v=" "/>
    <s v="ALL"/>
    <s v="Nero"/>
    <s v="S"/>
    <s v=" "/>
    <n v="30"/>
    <s v=" "/>
    <n v="4.8"/>
    <n v="24"/>
    <n v="59"/>
    <s v="70% Polyester - 20% Polyurethane - 10% Elastan"/>
    <s v="MADE IN ITALY: solid color, designer motif, no closure, unlined."/>
    <s v="340000058002"/>
    <n v="144"/>
    <n v="720"/>
    <n v="1770"/>
  </r>
  <r>
    <s v="Sexy Woman"/>
    <s v="Woman"/>
    <s v="Clothing"/>
    <s v="Short"/>
    <s v="Italy"/>
    <s v="P514207"/>
    <s v="H634"/>
    <s v=" "/>
    <s v="ALL"/>
    <s v="Rosso"/>
    <s v="M"/>
    <n v="21"/>
    <n v="8"/>
    <s v=" "/>
    <n v="5.8"/>
    <n v="22"/>
    <n v="55"/>
    <s v="70% Cotton - 20% Acrylic - 10% Other Fibres"/>
    <s v="MADE IN ITALY: solid color, designer motif, side closure, zip closing, unlined."/>
    <s v="340000058012"/>
    <n v="46.4"/>
    <n v="176"/>
    <n v="440"/>
  </r>
  <r>
    <s v="Sexy Woman"/>
    <s v="Woman"/>
    <s v="Clothing"/>
    <s v="Short"/>
    <s v="Italy"/>
    <s v="P514207"/>
    <s v="H634"/>
    <s v=" "/>
    <s v="ALL"/>
    <s v="Rosso"/>
    <s v="S"/>
    <s v=" "/>
    <n v="13"/>
    <s v=" "/>
    <n v="5.8"/>
    <n v="22"/>
    <n v="55"/>
    <s v="70% Cotton - 20% Acrylic - 10% Other Fibres"/>
    <s v="MADE IN ITALY: solid color, designer motif, side closure, zip closing, unlined."/>
    <s v="340000058011"/>
    <n v="75.399999999999991"/>
    <n v="286"/>
    <n v="715"/>
  </r>
  <r>
    <s v="Sexy Woman"/>
    <s v="Woman"/>
    <s v="Clothing"/>
    <s v="Short"/>
    <s v=""/>
    <s v="P514010"/>
    <s v="H635"/>
    <s v=" "/>
    <s v="ALL"/>
    <s v="Nero"/>
    <s v="S"/>
    <n v="76"/>
    <n v="35"/>
    <s v=" "/>
    <n v="2.8"/>
    <n v="33"/>
    <n v="83"/>
    <s v="100% Polyurethane"/>
    <s v="solid color, mid rise, front closure, zip closing, designer motif, multipockets."/>
    <s v="340000058020"/>
    <n v="98"/>
    <n v="1155"/>
    <n v="2905"/>
  </r>
  <r>
    <s v="Sexy Woman"/>
    <s v="Woman"/>
    <s v="Clothing"/>
    <s v="Short"/>
    <s v=""/>
    <s v="P514010"/>
    <s v="H635"/>
    <s v=" "/>
    <s v="ALL"/>
    <s v="Nero"/>
    <s v="M"/>
    <s v=" "/>
    <n v="41"/>
    <s v=" "/>
    <n v="2.8"/>
    <n v="33"/>
    <n v="83"/>
    <s v="100% Polyurethane"/>
    <s v="solid color, mid rise, front closure, zip closing, designer motif, multipockets."/>
    <s v="340000058021"/>
    <n v="114.8"/>
    <n v="1353"/>
    <n v="3403"/>
  </r>
  <r>
    <s v="525"/>
    <s v="Woman"/>
    <s v="Clothing"/>
    <s v="Skirt"/>
    <s v="Italy"/>
    <s v="P552005"/>
    <s v="H636"/>
    <s v=" "/>
    <s v="ALL"/>
    <s v="Nero"/>
    <s v="M"/>
    <n v="3"/>
    <n v="3"/>
    <s v=" "/>
    <n v="5.8"/>
    <n v="22"/>
    <n v="56"/>
    <s v="100% Polyester"/>
    <s v="MADE IN ITALY: solid color, designer motif, no closure, sporty, unlined."/>
    <s v="340000058030"/>
    <n v="17.399999999999999"/>
    <n v="66"/>
    <n v="168"/>
  </r>
  <r>
    <s v="525"/>
    <s v="Woman"/>
    <s v="Clothing"/>
    <s v="Skirt"/>
    <s v="Italy"/>
    <s v="P552001"/>
    <s v="H637"/>
    <s v=" "/>
    <s v="ALL"/>
    <s v="Nero"/>
    <s v="S"/>
    <n v="16"/>
    <n v="3"/>
    <s v=" "/>
    <n v="7.8"/>
    <n v="44"/>
    <n v="112"/>
    <s v="100% Polyester"/>
    <s v="MADE IN ITALY: solid color, designer motif, no closure."/>
    <s v="340000058038"/>
    <n v="23.4"/>
    <n v="132"/>
    <n v="336"/>
  </r>
  <r>
    <s v="525"/>
    <s v="Woman"/>
    <s v="Clothing"/>
    <s v="Skirt"/>
    <s v="Italy"/>
    <s v="P552001"/>
    <s v="H637"/>
    <s v=" "/>
    <s v="ALL"/>
    <s v="Nero"/>
    <s v="M"/>
    <s v=" "/>
    <n v="13"/>
    <s v=" "/>
    <n v="7.8"/>
    <n v="44"/>
    <n v="112"/>
    <s v="100% Polyester"/>
    <s v="MADE IN ITALY: solid color, designer motif, no closure."/>
    <s v="340000058039"/>
    <n v="101.39999999999999"/>
    <n v="572"/>
    <n v="1456"/>
  </r>
  <r>
    <s v="525"/>
    <s v="Woman"/>
    <s v="Clothing"/>
    <s v="Skirt"/>
    <s v="Italy"/>
    <s v="P552000"/>
    <s v="H638"/>
    <s v=" "/>
    <s v="ALL"/>
    <s v="Nero"/>
    <s v="S"/>
    <n v="6"/>
    <n v="1"/>
    <s v=" "/>
    <n v="7.8"/>
    <n v="33"/>
    <n v="84"/>
    <s v="63% Polyester - 33% Viscose - 4% Elastan"/>
    <s v="MADE IN ITALY: solid color, designer motif, no closure, unlined."/>
    <s v="340000058047"/>
    <n v="7.8"/>
    <n v="33"/>
    <n v="84"/>
  </r>
  <r>
    <s v="525"/>
    <s v="Woman"/>
    <s v="Clothing"/>
    <s v="Skirt"/>
    <s v="Italy"/>
    <s v="P552000"/>
    <s v="H638"/>
    <s v=" "/>
    <s v="ALL"/>
    <s v="Nero"/>
    <s v="M"/>
    <s v=" "/>
    <n v="5"/>
    <s v=" "/>
    <n v="7.8"/>
    <n v="33"/>
    <n v="84"/>
    <s v="63% Polyester - 33% Viscose - 4% Elastan"/>
    <s v="MADE IN ITALY: solid color, designer motif, no closure, unlined."/>
    <s v="340000058048"/>
    <n v="39"/>
    <n v="165"/>
    <n v="420"/>
  </r>
  <r>
    <s v="525"/>
    <s v="Woman"/>
    <s v="Clothing"/>
    <s v="Skirt"/>
    <s v="Italy"/>
    <s v="P552002"/>
    <s v="H640"/>
    <s v=" "/>
    <s v="ALL"/>
    <s v="Nero"/>
    <s v="M"/>
    <n v="11"/>
    <n v="11"/>
    <s v=" "/>
    <n v="7.8"/>
    <n v="33"/>
    <n v="84"/>
    <s v="95% Polyester - 5% Elastan"/>
    <s v="MADE IN ITALY: solid color, designer motif, no closure, unlined, fringe."/>
    <s v="340000058066"/>
    <n v="85.8"/>
    <n v="363"/>
    <n v="924"/>
  </r>
  <r>
    <s v="Sexy Woman"/>
    <s v="Woman"/>
    <s v="Clothing"/>
    <s v="Short"/>
    <s v="Italy"/>
    <s v="P514022"/>
    <s v="H650"/>
    <s v=" "/>
    <s v="ALL"/>
    <s v="Blu"/>
    <s v="T.U."/>
    <n v="2"/>
    <n v="2"/>
    <s v=" "/>
    <n v="7.8"/>
    <n v="40"/>
    <n v="101"/>
    <s v="Fabric1: 95% Viscose - 5% Elastan. Fabric2: 100% Polyester"/>
    <s v="MADE IN ITALY: bimaterial, designer motif, no closure, no pockets, polish effect."/>
    <s v="340000058135"/>
    <n v="15.6"/>
    <n v="80"/>
    <n v="202"/>
  </r>
  <r>
    <s v="525"/>
    <s v="Woman"/>
    <s v="Clothing"/>
    <s v="Skirt"/>
    <s v="Italy"/>
    <s v="D5Y7000"/>
    <s v="H653-A"/>
    <s v=" "/>
    <s v="ALL"/>
    <s v="Rosso"/>
    <s v="S"/>
    <n v="25"/>
    <n v="9"/>
    <s v=" "/>
    <n v="4.8"/>
    <n v="22"/>
    <n v="56"/>
    <s v="Fabric 1: 100% Polyester. Fabric 2: 100% Cotton"/>
    <s v="MADE IN ITALY: bimaterial, designer motif, rear closure, zip closing, lined interior."/>
    <s v="340000058157"/>
    <n v="43.199999999999996"/>
    <n v="198"/>
    <n v="504"/>
  </r>
  <r>
    <s v="525"/>
    <s v="Woman"/>
    <s v="Clothing"/>
    <s v="Skirt"/>
    <s v="Italy"/>
    <s v="D5Y7000"/>
    <s v="H653-A"/>
    <s v=" "/>
    <s v="ALL"/>
    <s v="Rosso"/>
    <s v="M"/>
    <s v=" "/>
    <n v="16"/>
    <s v=" "/>
    <n v="4.8"/>
    <n v="22"/>
    <n v="56"/>
    <s v="Fabric 1: 100% Polyester. Fabric 2: 100% Cotton"/>
    <s v="MADE IN ITALY: bimaterial, designer motif, rear closure, zip closing, lined interior."/>
    <s v="340000058158"/>
    <n v="76.8"/>
    <n v="352"/>
    <n v="896"/>
  </r>
  <r>
    <s v="525"/>
    <s v="Woman"/>
    <s v="Clothing"/>
    <s v="Skirt"/>
    <s v="Italy"/>
    <s v="D5Y7000"/>
    <s v="H653-B"/>
    <s v=" "/>
    <s v="ALL"/>
    <s v="Verde"/>
    <s v="S"/>
    <n v="41"/>
    <n v="20"/>
    <s v=" "/>
    <n v="4.8"/>
    <n v="22"/>
    <n v="56"/>
    <s v="Fabric 1: 100% Polyester. Fabric 2: 100% Cotton"/>
    <s v="MADE IN ITALY: bimaterial, designer motif, rear closure, zip closing, lined interior."/>
    <s v="340000058166"/>
    <n v="96"/>
    <n v="440"/>
    <n v="1120"/>
  </r>
  <r>
    <s v="525"/>
    <s v="Woman"/>
    <s v="Clothing"/>
    <s v="Skirt"/>
    <s v="Italy"/>
    <s v="D5Y7000"/>
    <s v="H653-B"/>
    <s v=" "/>
    <s v="ALL"/>
    <s v="Verde"/>
    <s v="M"/>
    <s v=" "/>
    <n v="21"/>
    <s v=" "/>
    <n v="4.8"/>
    <n v="22"/>
    <n v="56"/>
    <s v="Fabric 1: 100% Polyester. Fabric 2: 100% Cotton"/>
    <s v="MADE IN ITALY: bimaterial, designer motif, rear closure, zip closing, lined interior."/>
    <s v="340000058167"/>
    <n v="100.8"/>
    <n v="462"/>
    <n v="1176"/>
  </r>
  <r>
    <s v="525"/>
    <s v="Woman"/>
    <s v="Clothing"/>
    <s v="Skirt"/>
    <s v="Italy"/>
    <s v="D5Y7013"/>
    <s v="H654"/>
    <s v=" "/>
    <s v="FW"/>
    <s v="Multicolore"/>
    <s v="S"/>
    <n v="18"/>
    <n v="5"/>
    <s v=" "/>
    <n v="8.8000000000000007"/>
    <n v="40"/>
    <n v="102"/>
    <s v="38% Polyester - 30% Cotton - 23% Acrylic - 7% Wool - 2% Other Fibres"/>
    <s v="MADE IN ITALY: solid color, no pockets, rear closure, zip closing, unlined."/>
    <s v="340000058175"/>
    <n v="44"/>
    <n v="200"/>
    <n v="510"/>
  </r>
  <r>
    <s v="525"/>
    <s v="Woman"/>
    <s v="Clothing"/>
    <s v="Skirt"/>
    <s v="Italy"/>
    <s v="D5Y7013"/>
    <s v="H654"/>
    <s v=" "/>
    <s v="FW"/>
    <s v="Multicolore"/>
    <s v="L"/>
    <s v=" "/>
    <n v="6"/>
    <s v=" "/>
    <n v="8.8000000000000007"/>
    <n v="40"/>
    <n v="102"/>
    <s v="38% Polyester - 30% Cotton - 23% Acrylic - 7% Wool - 2% Other Fibres"/>
    <s v="MADE IN ITALY: solid color, no pockets, rear closure, zip closing, unlined."/>
    <s v="340000058177"/>
    <n v="52.800000000000004"/>
    <n v="240"/>
    <n v="612"/>
  </r>
  <r>
    <s v="525"/>
    <s v="Woman"/>
    <s v="Clothing"/>
    <s v="Skirt"/>
    <s v="Italy"/>
    <s v="D5Y7013"/>
    <s v="H654"/>
    <s v=" "/>
    <s v="FW"/>
    <s v="Multicolore"/>
    <s v="M"/>
    <s v=" "/>
    <n v="7"/>
    <s v=" "/>
    <n v="8.8000000000000007"/>
    <n v="40"/>
    <n v="102"/>
    <s v="38% Polyester - 30% Cotton - 23% Acrylic - 7% Wool - 2% Other Fibres"/>
    <s v="MADE IN ITALY: solid color, no pockets, rear closure, zip closing, unlined."/>
    <s v="340000058176"/>
    <n v="61.600000000000009"/>
    <n v="280"/>
    <n v="714"/>
  </r>
  <r>
    <s v="525"/>
    <s v="Woman"/>
    <s v="Clothing"/>
    <s v="Dress"/>
    <s v="Italy"/>
    <s v="D5Y7001"/>
    <s v="H655-A"/>
    <s v=" "/>
    <s v="ALL"/>
    <s v="Rosso"/>
    <s v="S"/>
    <n v="24"/>
    <n v="10"/>
    <s v=" "/>
    <n v="9.8000000000000007"/>
    <n v="36"/>
    <n v="92"/>
    <s v="Fabric 1: 100% Polyester. Fabric 2: 100% Cotton"/>
    <s v="MADE IN ITALY: bimaterial, designer motif, rear closure, zip closing, sleeveless."/>
    <s v="340000058184"/>
    <n v="98"/>
    <n v="360"/>
    <n v="920"/>
  </r>
  <r>
    <s v="525"/>
    <s v="Woman"/>
    <s v="Clothing"/>
    <s v="Dress"/>
    <s v="Italy"/>
    <s v="D5Y7001"/>
    <s v="H655-A"/>
    <s v=" "/>
    <s v="ALL"/>
    <s v="Rosso"/>
    <s v="M"/>
    <s v=" "/>
    <n v="14"/>
    <s v=" "/>
    <n v="9.8000000000000007"/>
    <n v="36"/>
    <n v="92"/>
    <s v="Fabric 1: 100% Polyester. Fabric 2: 100% Cotton"/>
    <s v="MADE IN ITALY: bimaterial, designer motif, rear closure, zip closing, sleeveless."/>
    <s v="340000058185"/>
    <n v="137.20000000000002"/>
    <n v="504"/>
    <n v="1288"/>
  </r>
  <r>
    <s v="525"/>
    <s v="Woman"/>
    <s v="Clothing"/>
    <s v="Dress"/>
    <s v="Italy"/>
    <s v="D5Y7001"/>
    <s v="H655-B"/>
    <s v=" "/>
    <s v="ALL"/>
    <s v="Verde"/>
    <s v="S"/>
    <n v="35"/>
    <n v="16"/>
    <s v=" "/>
    <n v="9.8000000000000007"/>
    <n v="36"/>
    <n v="92"/>
    <s v="Fabric 1: 100% Polyester. Fabric 2: 100% Cotton"/>
    <s v="MADE IN ITALY: bimaterial, designer motif, rear closure, zip closing, sleeveless."/>
    <s v="340000058193"/>
    <n v="156.80000000000001"/>
    <n v="576"/>
    <n v="1472"/>
  </r>
  <r>
    <s v="525"/>
    <s v="Woman"/>
    <s v="Clothing"/>
    <s v="Dress"/>
    <s v="Italy"/>
    <s v="D5Y7001"/>
    <s v="H655-B"/>
    <s v=" "/>
    <s v="ALL"/>
    <s v="Verde"/>
    <s v="M"/>
    <s v=" "/>
    <n v="19"/>
    <s v=" "/>
    <n v="9.8000000000000007"/>
    <n v="36"/>
    <n v="92"/>
    <s v="Fabric 1: 100% Polyester. Fabric 2: 100% Cotton"/>
    <s v="MADE IN ITALY: bimaterial, designer motif, rear closure, zip closing, sleeveless."/>
    <s v="340000058194"/>
    <n v="186.20000000000002"/>
    <n v="684"/>
    <n v="1748"/>
  </r>
  <r>
    <s v="525"/>
    <s v="Woman"/>
    <s v="Clothing"/>
    <s v="Skirt"/>
    <s v="Italy"/>
    <s v="D5Y7107"/>
    <s v="H658"/>
    <s v=" "/>
    <s v="FW"/>
    <s v="Verde"/>
    <s v="T.U."/>
    <n v="1"/>
    <n v="1"/>
    <s v=" "/>
    <n v="5.8"/>
    <n v="20"/>
    <n v="51"/>
    <s v="70% Cotton - 30% Polyester"/>
    <s v="MADE IN ITALY: bimaterial, knitted, belt, designer motif, no closure, no pockets, lined interior."/>
    <s v="340000058227"/>
    <n v="5.8"/>
    <n v="20"/>
    <n v="51"/>
  </r>
  <r>
    <s v="Sexy Woman"/>
    <s v="Woman"/>
    <s v="Clothing"/>
    <s v="Skirt"/>
    <s v="Italy"/>
    <s v="P612006"/>
    <s v="H667"/>
    <s v=" "/>
    <s v="ALL"/>
    <s v="Nero"/>
    <s v="M"/>
    <n v="64"/>
    <n v="18"/>
    <s v=" "/>
    <n v="4.8"/>
    <n v="26"/>
    <n v="66"/>
    <s v="67% Nylon - 33% Viscose"/>
    <s v="MADE IN ITALY: solid color, lace, designer motif, no closure, lined interior."/>
    <s v="340000058331"/>
    <n v="86.399999999999991"/>
    <n v="468"/>
    <n v="1188"/>
  </r>
  <r>
    <s v="Sexy Woman"/>
    <s v="Woman"/>
    <s v="Clothing"/>
    <s v="Skirt"/>
    <s v="Italy"/>
    <s v="P612006"/>
    <s v="H667"/>
    <s v=" "/>
    <s v="ALL"/>
    <s v="Nero"/>
    <s v="S"/>
    <s v=" "/>
    <n v="46"/>
    <s v=" "/>
    <n v="4.8"/>
    <n v="26"/>
    <n v="66"/>
    <s v="67% Nylon - 33% Viscose"/>
    <s v="MADE IN ITALY: solid color, lace, designer motif, no closure, lined interior."/>
    <s v="340000058330"/>
    <n v="220.79999999999998"/>
    <n v="1196"/>
    <n v="3036"/>
  </r>
  <r>
    <s v="Sexy Woman"/>
    <s v="Woman"/>
    <s v="Clothing"/>
    <s v="Skirt"/>
    <s v="Italy"/>
    <s v="P612503"/>
    <s v="H682"/>
    <s v=" "/>
    <s v="ALL"/>
    <s v="Blu"/>
    <s v="XL"/>
    <n v="19"/>
    <n v="1"/>
    <s v=" "/>
    <n v="6.8"/>
    <n v="38"/>
    <n v="96"/>
    <s v="97% Cotton - 3% Elastan"/>
    <s v="MADE IN ITALY: solid color, designer motif, front closure, zip closing, ripped effect, stained effect."/>
    <s v="340000058459"/>
    <n v="6.8"/>
    <n v="38"/>
    <n v="96"/>
  </r>
  <r>
    <s v="Sexy Woman"/>
    <s v="Woman"/>
    <s v="Clothing"/>
    <s v="Skirt"/>
    <s v="Italy"/>
    <s v="P612503"/>
    <s v="H682"/>
    <s v=" "/>
    <s v="ALL"/>
    <s v="Blu"/>
    <s v="L"/>
    <s v=" "/>
    <n v="8"/>
    <s v=" "/>
    <n v="6.8"/>
    <n v="38"/>
    <n v="96"/>
    <s v="97% Cotton - 3% Elastan"/>
    <s v="MADE IN ITALY: solid color, designer motif, front closure, zip closing, ripped effect, stained effect."/>
    <s v="340000058458"/>
    <n v="54.4"/>
    <n v="304"/>
    <n v="768"/>
  </r>
  <r>
    <s v="Sexy Woman"/>
    <s v="Woman"/>
    <s v="Clothing"/>
    <s v="Skirt"/>
    <s v="Italy"/>
    <s v="P612503"/>
    <s v="H682"/>
    <s v=" "/>
    <s v="ALL"/>
    <s v="Blu"/>
    <s v="M"/>
    <s v=" "/>
    <n v="10"/>
    <s v=" "/>
    <n v="6.8"/>
    <n v="38"/>
    <n v="96"/>
    <s v="97% Cotton - 3% Elastan"/>
    <s v="MADE IN ITALY: solid color, designer motif, front closure, zip closing, ripped effect, stained effect."/>
    <s v="340000058457"/>
    <n v="68"/>
    <n v="380"/>
    <n v="960"/>
  </r>
  <r>
    <s v="Sexy Woman"/>
    <s v="Woman"/>
    <s v="Clothing"/>
    <s v="Skirt"/>
    <s v="Italy"/>
    <s v="P612200"/>
    <s v="H710"/>
    <s v=" "/>
    <s v="ALL"/>
    <s v="Nero"/>
    <s v="S"/>
    <n v="47"/>
    <n v="21"/>
    <s v=" "/>
    <n v="6.8"/>
    <n v="33"/>
    <n v="83"/>
    <s v="100% Cotton"/>
    <s v="MADE IN ITALY: bimaterial, side closure, zip closing, no pockets, unlined."/>
    <s v="340000058609"/>
    <n v="142.79999999999998"/>
    <n v="693"/>
    <n v="1743"/>
  </r>
  <r>
    <s v="Sexy Woman"/>
    <s v="Woman"/>
    <s v="Clothing"/>
    <s v="Skirt"/>
    <s v="Italy"/>
    <s v="P612200"/>
    <s v="H710"/>
    <s v=" "/>
    <s v="ALL"/>
    <s v="Nero"/>
    <s v="M"/>
    <s v=" "/>
    <n v="26"/>
    <s v=" "/>
    <n v="6.8"/>
    <n v="33"/>
    <n v="83"/>
    <s v="100% Cotton"/>
    <s v="MADE IN ITALY: bimaterial, side closure, zip closing, no pockets, unlined."/>
    <s v="340000058610"/>
    <n v="176.79999999999998"/>
    <n v="858"/>
    <n v="2158"/>
  </r>
  <r>
    <s v="Sexy Woman"/>
    <s v="Woman"/>
    <s v="Clothing"/>
    <s v="Skirt"/>
    <s v="Italy"/>
    <s v="P612205"/>
    <s v="H711"/>
    <s v=" "/>
    <s v="FW"/>
    <s v="Multicolore"/>
    <s v="M"/>
    <n v="23"/>
    <n v="5"/>
    <s v=" "/>
    <n v="8.8000000000000007"/>
    <n v="44"/>
    <n v="112"/>
    <s v="85% Viscose - 15% Wool"/>
    <s v="MADE IN ITALY: no closure, no pockets, lined interior."/>
    <s v="340000058619"/>
    <n v="44"/>
    <n v="220"/>
    <n v="560"/>
  </r>
  <r>
    <s v="Sexy Woman"/>
    <s v="Woman"/>
    <s v="Clothing"/>
    <s v="Skirt"/>
    <s v="Italy"/>
    <s v="P612205"/>
    <s v="H711"/>
    <s v=" "/>
    <s v="FW"/>
    <s v="Multicolore"/>
    <s v="S"/>
    <s v=" "/>
    <n v="18"/>
    <s v=" "/>
    <n v="8.8000000000000007"/>
    <n v="44"/>
    <n v="112"/>
    <s v="85% Viscose - 15% Wool"/>
    <s v="MADE IN ITALY: no closure, no pockets, lined interior."/>
    <s v="340000058618"/>
    <n v="158.4"/>
    <n v="792"/>
    <n v="2016"/>
  </r>
  <r>
    <s v="Sexy Woman"/>
    <s v="Woman"/>
    <s v="Clothing"/>
    <s v="Skirt"/>
    <s v="Italy"/>
    <s v="P612206"/>
    <s v="H712"/>
    <s v=" "/>
    <s v="FW"/>
    <s v="Nero"/>
    <s v="M"/>
    <n v="19"/>
    <n v="7"/>
    <s v=" "/>
    <n v="6.8"/>
    <n v="28"/>
    <n v="71"/>
    <s v="78% Polyester - 19% Viscose - 3% Elastan"/>
    <s v="MADE IN ITALY: solid color, rear closure, zip closing, no pockets, unlined."/>
    <s v="340000058628"/>
    <n v="47.6"/>
    <n v="196"/>
    <n v="497"/>
  </r>
  <r>
    <s v="Sexy Woman"/>
    <s v="Woman"/>
    <s v="Clothing"/>
    <s v="Skirt"/>
    <s v="Italy"/>
    <s v="P612206"/>
    <s v="H712"/>
    <s v=" "/>
    <s v="FW"/>
    <s v="Nero"/>
    <s v="S"/>
    <s v=" "/>
    <n v="12"/>
    <s v=" "/>
    <n v="6.8"/>
    <n v="28"/>
    <n v="71"/>
    <s v="78% Polyester - 19% Viscose - 3% Elastan"/>
    <s v="MADE IN ITALY: solid color, rear closure, zip closing, no pockets, unlined."/>
    <s v="340000058627"/>
    <n v="81.599999999999994"/>
    <n v="336"/>
    <n v="852"/>
  </r>
  <r>
    <s v="Sexy Woman"/>
    <s v="Woman"/>
    <s v="Clothing"/>
    <s v="Skirt"/>
    <s v="Italy"/>
    <s v="P712202"/>
    <s v="H744A"/>
    <s v=" "/>
    <s v="ALL"/>
    <s v="Nero"/>
    <s v="M"/>
    <n v="14"/>
    <n v="3"/>
    <s v=" "/>
    <n v="9.8000000000000007"/>
    <n v="36"/>
    <n v="91"/>
    <s v="98% Polyester 2% Elastan"/>
    <s v="MADE IN ITALY: designer motif, solid color, rear closure, zip closing, no pockets, unlined, wash at 30°."/>
    <s v="340000029131"/>
    <n v="29.400000000000002"/>
    <n v="108"/>
    <n v="273"/>
  </r>
  <r>
    <s v="Sexy Woman"/>
    <s v="Woman"/>
    <s v="Clothing"/>
    <s v="Skirt"/>
    <s v="Italy"/>
    <s v="P712202"/>
    <s v="H744A"/>
    <s v=" "/>
    <s v="ALL"/>
    <s v="Nero"/>
    <s v="S"/>
    <s v=" "/>
    <n v="11"/>
    <s v=" "/>
    <n v="9.8000000000000007"/>
    <n v="36"/>
    <n v="91"/>
    <s v="98% Polyester 2% Elastan"/>
    <s v="MADE IN ITALY: designer motif, solid color, rear closure, zip closing, no pockets, unlined, wash at 30°."/>
    <s v="340000029130"/>
    <n v="107.80000000000001"/>
    <n v="396"/>
    <n v="1001"/>
  </r>
  <r>
    <s v="Sexy Woman"/>
    <s v="Woman"/>
    <s v="Clothing"/>
    <s v="Skirt"/>
    <s v="Italy"/>
    <s v="P712202"/>
    <s v="H744B"/>
    <s v=" "/>
    <s v="ALL"/>
    <s v="Viola"/>
    <s v="M"/>
    <n v="15"/>
    <n v="6"/>
    <s v=" "/>
    <n v="9.8000000000000007"/>
    <n v="36"/>
    <n v="91"/>
    <s v="98% Polyester 2% Elastan"/>
    <s v="MADE IN ITALY: designer motif, solid color, rear closure, zip closing, no pockets, unlined, wash at 30°."/>
    <s v="340000029140"/>
    <n v="58.800000000000004"/>
    <n v="216"/>
    <n v="546"/>
  </r>
  <r>
    <s v="Sexy Woman"/>
    <s v="Woman"/>
    <s v="Clothing"/>
    <s v="Skirt"/>
    <s v="Italy"/>
    <s v="P712202"/>
    <s v="H744B"/>
    <s v=" "/>
    <s v="ALL"/>
    <s v="Viola"/>
    <s v="S"/>
    <s v=" "/>
    <n v="9"/>
    <s v=" "/>
    <n v="9.8000000000000007"/>
    <n v="36"/>
    <n v="91"/>
    <s v="98% Polyester 2% Elastan"/>
    <s v="MADE IN ITALY: designer motif, solid color, rear closure, zip closing, no pockets, unlined, wash at 30°."/>
    <s v="340000029139"/>
    <n v="88.2"/>
    <n v="324"/>
    <n v="819"/>
  </r>
  <r>
    <s v="Sexy Woman"/>
    <s v="Woman"/>
    <s v="Clothing"/>
    <s v="Skirt"/>
    <s v="Italy"/>
    <s v="P712200"/>
    <s v="H745A"/>
    <s v=" "/>
    <s v="ALL"/>
    <s v="Giallo"/>
    <s v="L"/>
    <n v="34"/>
    <n v="1"/>
    <s v=" "/>
    <n v="9.8000000000000007"/>
    <n v="36"/>
    <n v="91"/>
    <s v="88% Polyester 12% Elastan"/>
    <s v="MADE IN ITALY: designer motif, solid color, side closure, zip closing, no pockets, unlined, wash at 30°."/>
    <s v="340000029114"/>
    <n v="9.8000000000000007"/>
    <n v="36"/>
    <n v="91"/>
  </r>
  <r>
    <s v="Sexy Woman"/>
    <s v="Woman"/>
    <s v="Clothing"/>
    <s v="Skirt"/>
    <s v="Italy"/>
    <s v="P712200"/>
    <s v="H745A"/>
    <s v=" "/>
    <s v="ALL"/>
    <s v="Giallo"/>
    <s v="S"/>
    <s v=" "/>
    <n v="15"/>
    <s v=" "/>
    <n v="9.8000000000000007"/>
    <n v="36"/>
    <n v="91"/>
    <s v="88% Polyester 12% Elastan"/>
    <s v="MADE IN ITALY: designer motif, solid color, side closure, zip closing, no pockets, unlined, wash at 30°."/>
    <s v="340000029112"/>
    <n v="147"/>
    <n v="540"/>
    <n v="1365"/>
  </r>
  <r>
    <s v="Sexy Woman"/>
    <s v="Woman"/>
    <s v="Clothing"/>
    <s v="Skirt"/>
    <s v="Italy"/>
    <s v="P712200"/>
    <s v="H745A"/>
    <s v=" "/>
    <s v="ALL"/>
    <s v="Giallo"/>
    <s v="M"/>
    <s v=" "/>
    <n v="18"/>
    <s v=" "/>
    <n v="9.8000000000000007"/>
    <n v="36"/>
    <n v="91"/>
    <s v="88% Polyester 12% Elastan"/>
    <s v="MADE IN ITALY: designer motif, solid color, side closure, zip closing, no pockets, unlined, wash at 30°."/>
    <s v="340000029113"/>
    <n v="176.4"/>
    <n v="648"/>
    <n v="1638"/>
  </r>
  <r>
    <s v="Sexy Woman"/>
    <s v="Woman"/>
    <s v="Clothing"/>
    <s v="Short"/>
    <s v="Italy"/>
    <s v="P714647"/>
    <s v="H746A"/>
    <s v=" "/>
    <s v="ALL"/>
    <s v="Grigio"/>
    <s v="XXS"/>
    <n v="40"/>
    <n v="10"/>
    <s v=" "/>
    <n v="12.8"/>
    <n v="48"/>
    <n v="122"/>
    <s v="97% Cotton 3% Elastan"/>
    <s v="MADE IN ITALY: multipockets, front closure, zip closing, designer motif, ripped effect, logo, wash at 30°."/>
    <s v="340000029580"/>
    <n v="128"/>
    <n v="480"/>
    <n v="1220"/>
  </r>
  <r>
    <s v="Sexy Woman"/>
    <s v="Woman"/>
    <s v="Clothing"/>
    <s v="Short"/>
    <s v="Italy"/>
    <s v="P714647"/>
    <s v="H746A"/>
    <s v=" "/>
    <s v="ALL"/>
    <s v="Grigio"/>
    <s v="S"/>
    <s v=" "/>
    <n v="13"/>
    <s v=" "/>
    <n v="12.8"/>
    <n v="48"/>
    <n v="122"/>
    <s v="97% Cotton 3% Elastan"/>
    <s v="MADE IN ITALY: multipockets, front closure, zip closing, designer motif, ripped effect, logo, wash at 30°."/>
    <s v="340000029582"/>
    <n v="166.4"/>
    <n v="624"/>
    <n v="1586"/>
  </r>
  <r>
    <s v="Sexy Woman"/>
    <s v="Woman"/>
    <s v="Clothing"/>
    <s v="Short"/>
    <s v="Italy"/>
    <s v="P714647"/>
    <s v="H746A"/>
    <s v=" "/>
    <s v="ALL"/>
    <s v="Grigio"/>
    <s v="XS"/>
    <s v=" "/>
    <n v="17"/>
    <s v=" "/>
    <n v="12.8"/>
    <n v="48"/>
    <n v="122"/>
    <s v="97% Cotton 3% Elastan"/>
    <s v="MADE IN ITALY: multipockets, front closure, zip closing, designer motif, ripped effect, logo, wash at 30°."/>
    <s v="340000029581"/>
    <n v="217.60000000000002"/>
    <n v="816"/>
    <n v="207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2" applyNumberFormats="0" applyBorderFormats="0" applyFontFormats="0" applyPatternFormats="0" applyAlignmentFormats="0" applyWidthHeightFormats="1" dataCaption="Data" updatedVersion="6" showMemberPropertyTips="0" useAutoFormatting="1" colGrandTotals="0" itemPrintTitles="1" createdVersion="6" indent="0" compact="0" compactData="0" gridDropZones="1">
  <location ref="A6:D8" firstHeaderRow="1" firstDataRow="2" firstDataCol="1"/>
  <pivotFields count="23">
    <pivotField compact="0" outline="0" showAll="0"/>
    <pivotField compact="0" outline="0" showAll="0"/>
    <pivotField compact="0" outline="0" showAll="0"/>
    <pivotField compact="0" outline="0" showAll="0"/>
    <pivotField showAll="0"/>
    <pivotField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9" outline="0" showAll="0"/>
    <pivotField compact="0" outline="0" showAll="0"/>
    <pivotField compact="0" numFmtId="164" outline="0" showAll="0"/>
    <pivotField compact="0" numFmtId="164" outline="0" showAll="0"/>
    <pivotField compact="0" numFmtId="164" outline="0" showAll="0"/>
    <pivotField compact="0" outline="0" showAll="0"/>
    <pivotField compact="0" outline="0" showAll="0"/>
    <pivotField showAll="0"/>
    <pivotField dataField="1" showAll="0"/>
    <pivotField dataField="1" showAll="0"/>
    <pivotField dataField="1"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dataFields count="3">
    <dataField name="TOT PRICE" fld="20" baseField="0" baseItem="0" numFmtId="164"/>
    <dataField name="TOT WHS" fld="21" baseField="0" baseItem="0" numFmtId="164"/>
    <dataField name="TOT RRP" fld="22" baseField="0" baseItem="0" numFmtId="164"/>
  </dataFields>
  <pivotTableStyleInfo name="PivotStyleMedium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W80"/>
  <sheetViews>
    <sheetView tabSelected="1" topLeftCell="Q1" workbookViewId="0">
      <selection activeCell="A3" sqref="A3:T3"/>
    </sheetView>
  </sheetViews>
  <sheetFormatPr defaultRowHeight="15"/>
  <cols>
    <col min="1" max="7" width="13" customWidth="1"/>
    <col min="8" max="8" width="25" customWidth="1"/>
    <col min="9" max="9" width="9" customWidth="1"/>
    <col min="10" max="10" width="13" customWidth="1"/>
    <col min="11" max="11" width="8" customWidth="1"/>
    <col min="12" max="17" width="13" customWidth="1"/>
    <col min="18" max="18" width="20" customWidth="1"/>
    <col min="19" max="19" width="80" customWidth="1"/>
    <col min="20" max="20" width="13" customWidth="1"/>
    <col min="21" max="23" width="0" hidden="1" customWidth="1"/>
  </cols>
  <sheetData>
    <row r="2" spans="1:23" ht="69.95" customHeight="1"/>
    <row r="3" spans="1:23" s="7" customFormat="1" ht="45.75" customHeight="1">
      <c r="A3" s="17" t="s">
        <v>268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9"/>
    </row>
    <row r="4" spans="1:23" s="6" customFormat="1" ht="18.75" customHeight="1">
      <c r="A4" s="20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2"/>
    </row>
    <row r="5" spans="1:23" ht="31.5">
      <c r="A5" s="8" t="s">
        <v>269</v>
      </c>
      <c r="B5" s="8" t="s">
        <v>270</v>
      </c>
      <c r="C5" s="8" t="s">
        <v>271</v>
      </c>
      <c r="D5" s="9" t="s">
        <v>272</v>
      </c>
      <c r="E5" s="1" t="s">
        <v>0</v>
      </c>
      <c r="F5" s="1" t="s">
        <v>1</v>
      </c>
      <c r="G5" s="10" t="s">
        <v>273</v>
      </c>
      <c r="H5" s="8" t="s">
        <v>274</v>
      </c>
      <c r="I5" s="8" t="s">
        <v>275</v>
      </c>
      <c r="J5" s="8" t="s">
        <v>276</v>
      </c>
      <c r="K5" s="8" t="s">
        <v>277</v>
      </c>
      <c r="L5" s="8" t="s">
        <v>278</v>
      </c>
      <c r="M5" s="8" t="s">
        <v>279</v>
      </c>
      <c r="N5" s="12" t="s">
        <v>280</v>
      </c>
      <c r="O5" s="14" t="s">
        <v>281</v>
      </c>
      <c r="P5" s="8" t="s">
        <v>282</v>
      </c>
      <c r="Q5" s="8" t="s">
        <v>283</v>
      </c>
      <c r="R5" s="8" t="s">
        <v>284</v>
      </c>
      <c r="S5" s="8" t="s">
        <v>285</v>
      </c>
      <c r="T5" s="1" t="s">
        <v>2</v>
      </c>
      <c r="U5" t="s">
        <v>3</v>
      </c>
      <c r="V5" t="s">
        <v>4</v>
      </c>
      <c r="W5" t="s">
        <v>5</v>
      </c>
    </row>
    <row r="6" spans="1:23" ht="150" customHeight="1">
      <c r="A6" s="2" t="s">
        <v>6</v>
      </c>
      <c r="B6" s="2" t="s">
        <v>7</v>
      </c>
      <c r="C6" s="2" t="s">
        <v>8</v>
      </c>
      <c r="D6" s="2" t="s">
        <v>9</v>
      </c>
      <c r="E6" s="2" t="s">
        <v>10</v>
      </c>
      <c r="F6" s="2" t="s">
        <v>11</v>
      </c>
      <c r="G6" s="11" t="s">
        <v>12</v>
      </c>
      <c r="H6" s="16" t="s">
        <v>13</v>
      </c>
      <c r="I6" s="2" t="s">
        <v>14</v>
      </c>
      <c r="J6" s="2" t="s">
        <v>15</v>
      </c>
      <c r="K6" s="2" t="s">
        <v>16</v>
      </c>
      <c r="L6" s="16">
        <f xml:space="preserve"> SUM(M6)</f>
        <v>3</v>
      </c>
      <c r="M6" s="2">
        <v>3</v>
      </c>
      <c r="N6" s="13" t="s">
        <v>13</v>
      </c>
      <c r="O6" s="15">
        <v>3.8</v>
      </c>
      <c r="P6" s="3">
        <v>18</v>
      </c>
      <c r="Q6" s="3">
        <v>45</v>
      </c>
      <c r="R6" s="16" t="s">
        <v>17</v>
      </c>
      <c r="S6" s="16" t="s">
        <v>18</v>
      </c>
      <c r="T6" s="2" t="s">
        <v>19</v>
      </c>
      <c r="U6" s="3">
        <f t="shared" ref="U6:U37" si="0" xml:space="preserve"> O6*M6</f>
        <v>11.399999999999999</v>
      </c>
      <c r="V6" s="3">
        <f t="shared" ref="V6:V37" si="1" xml:space="preserve"> P6*M6</f>
        <v>54</v>
      </c>
      <c r="W6" s="3">
        <f t="shared" ref="W6:W37" si="2" xml:space="preserve"> Q6*M6</f>
        <v>135</v>
      </c>
    </row>
    <row r="7" spans="1:23" ht="150" customHeight="1">
      <c r="A7" s="2" t="s">
        <v>6</v>
      </c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11" t="s">
        <v>20</v>
      </c>
      <c r="H7" s="16" t="s">
        <v>13</v>
      </c>
      <c r="I7" s="2" t="s">
        <v>14</v>
      </c>
      <c r="J7" s="2" t="s">
        <v>21</v>
      </c>
      <c r="K7" s="2" t="s">
        <v>16</v>
      </c>
      <c r="L7" s="16">
        <f xml:space="preserve"> SUM(M7:M9)</f>
        <v>3</v>
      </c>
      <c r="M7" s="2">
        <v>1</v>
      </c>
      <c r="N7" s="13" t="s">
        <v>13</v>
      </c>
      <c r="O7" s="15">
        <v>3.8</v>
      </c>
      <c r="P7" s="3">
        <v>18</v>
      </c>
      <c r="Q7" s="3">
        <v>45</v>
      </c>
      <c r="R7" s="16" t="s">
        <v>17</v>
      </c>
      <c r="S7" s="16" t="s">
        <v>18</v>
      </c>
      <c r="T7" s="2" t="s">
        <v>22</v>
      </c>
      <c r="U7" s="3">
        <f t="shared" si="0"/>
        <v>3.8</v>
      </c>
      <c r="V7" s="3">
        <f t="shared" si="1"/>
        <v>18</v>
      </c>
      <c r="W7" s="3">
        <f t="shared" si="2"/>
        <v>45</v>
      </c>
    </row>
    <row r="8" spans="1:23" ht="15.75">
      <c r="A8" s="2" t="s">
        <v>6</v>
      </c>
      <c r="B8" s="2" t="s">
        <v>7</v>
      </c>
      <c r="C8" s="2" t="s">
        <v>8</v>
      </c>
      <c r="D8" s="2" t="s">
        <v>9</v>
      </c>
      <c r="E8" s="2" t="s">
        <v>10</v>
      </c>
      <c r="F8" s="2" t="s">
        <v>11</v>
      </c>
      <c r="G8" s="11" t="s">
        <v>20</v>
      </c>
      <c r="H8" s="16" t="s">
        <v>13</v>
      </c>
      <c r="I8" s="2" t="s">
        <v>14</v>
      </c>
      <c r="J8" s="2" t="s">
        <v>21</v>
      </c>
      <c r="K8" s="2" t="s">
        <v>23</v>
      </c>
      <c r="L8" s="16" t="s">
        <v>13</v>
      </c>
      <c r="M8" s="2">
        <v>1</v>
      </c>
      <c r="N8" s="13" t="s">
        <v>13</v>
      </c>
      <c r="O8" s="15">
        <v>3.8</v>
      </c>
      <c r="P8" s="3">
        <v>18</v>
      </c>
      <c r="Q8" s="3">
        <v>45</v>
      </c>
      <c r="R8" s="16" t="s">
        <v>17</v>
      </c>
      <c r="S8" s="16" t="s">
        <v>18</v>
      </c>
      <c r="T8" s="2" t="s">
        <v>24</v>
      </c>
      <c r="U8" s="3">
        <f t="shared" si="0"/>
        <v>3.8</v>
      </c>
      <c r="V8" s="3">
        <f t="shared" si="1"/>
        <v>18</v>
      </c>
      <c r="W8" s="3">
        <f t="shared" si="2"/>
        <v>45</v>
      </c>
    </row>
    <row r="9" spans="1:23" ht="15.75">
      <c r="A9" s="2" t="s">
        <v>6</v>
      </c>
      <c r="B9" s="2" t="s">
        <v>7</v>
      </c>
      <c r="C9" s="2" t="s">
        <v>8</v>
      </c>
      <c r="D9" s="2" t="s">
        <v>9</v>
      </c>
      <c r="E9" s="2" t="s">
        <v>10</v>
      </c>
      <c r="F9" s="2" t="s">
        <v>11</v>
      </c>
      <c r="G9" s="11" t="s">
        <v>20</v>
      </c>
      <c r="H9" s="16" t="s">
        <v>13</v>
      </c>
      <c r="I9" s="2" t="s">
        <v>14</v>
      </c>
      <c r="J9" s="2" t="s">
        <v>21</v>
      </c>
      <c r="K9" s="2" t="s">
        <v>25</v>
      </c>
      <c r="L9" s="16" t="s">
        <v>13</v>
      </c>
      <c r="M9" s="2">
        <v>1</v>
      </c>
      <c r="N9" s="13" t="s">
        <v>13</v>
      </c>
      <c r="O9" s="15">
        <v>3.8</v>
      </c>
      <c r="P9" s="3">
        <v>18</v>
      </c>
      <c r="Q9" s="3">
        <v>45</v>
      </c>
      <c r="R9" s="16" t="s">
        <v>17</v>
      </c>
      <c r="S9" s="16" t="s">
        <v>18</v>
      </c>
      <c r="T9" s="2" t="s">
        <v>26</v>
      </c>
      <c r="U9" s="3">
        <f t="shared" si="0"/>
        <v>3.8</v>
      </c>
      <c r="V9" s="3">
        <f t="shared" si="1"/>
        <v>18</v>
      </c>
      <c r="W9" s="3">
        <f t="shared" si="2"/>
        <v>45</v>
      </c>
    </row>
    <row r="10" spans="1:23" ht="150" customHeight="1">
      <c r="A10" s="2" t="s">
        <v>6</v>
      </c>
      <c r="B10" s="2" t="s">
        <v>7</v>
      </c>
      <c r="C10" s="2" t="s">
        <v>8</v>
      </c>
      <c r="D10" s="2" t="s">
        <v>27</v>
      </c>
      <c r="E10" s="2" t="s">
        <v>10</v>
      </c>
      <c r="F10" s="2" t="s">
        <v>28</v>
      </c>
      <c r="G10" s="11" t="s">
        <v>29</v>
      </c>
      <c r="H10" s="16" t="s">
        <v>13</v>
      </c>
      <c r="I10" s="2" t="s">
        <v>30</v>
      </c>
      <c r="J10" s="2" t="s">
        <v>31</v>
      </c>
      <c r="K10" s="2" t="s">
        <v>32</v>
      </c>
      <c r="L10" s="16">
        <f xml:space="preserve"> SUM(M10)</f>
        <v>1</v>
      </c>
      <c r="M10" s="2">
        <v>1</v>
      </c>
      <c r="N10" s="13" t="s">
        <v>13</v>
      </c>
      <c r="O10" s="15">
        <v>3.8</v>
      </c>
      <c r="P10" s="3">
        <v>20</v>
      </c>
      <c r="Q10" s="3">
        <v>49</v>
      </c>
      <c r="R10" s="16" t="s">
        <v>33</v>
      </c>
      <c r="S10" s="16" t="s">
        <v>34</v>
      </c>
      <c r="T10" s="2" t="s">
        <v>35</v>
      </c>
      <c r="U10" s="3">
        <f t="shared" si="0"/>
        <v>3.8</v>
      </c>
      <c r="V10" s="3">
        <f t="shared" si="1"/>
        <v>20</v>
      </c>
      <c r="W10" s="3">
        <f t="shared" si="2"/>
        <v>49</v>
      </c>
    </row>
    <row r="11" spans="1:23" ht="150" customHeight="1">
      <c r="A11" s="2" t="s">
        <v>6</v>
      </c>
      <c r="B11" s="2" t="s">
        <v>7</v>
      </c>
      <c r="C11" s="2" t="s">
        <v>8</v>
      </c>
      <c r="D11" s="2" t="s">
        <v>36</v>
      </c>
      <c r="E11" s="2" t="s">
        <v>10</v>
      </c>
      <c r="F11" s="2" t="s">
        <v>37</v>
      </c>
      <c r="G11" s="11" t="s">
        <v>38</v>
      </c>
      <c r="H11" s="16" t="s">
        <v>13</v>
      </c>
      <c r="I11" s="2" t="s">
        <v>14</v>
      </c>
      <c r="J11" s="2" t="s">
        <v>39</v>
      </c>
      <c r="K11" s="2" t="s">
        <v>40</v>
      </c>
      <c r="L11" s="16">
        <f xml:space="preserve"> SUM(M11)</f>
        <v>5</v>
      </c>
      <c r="M11" s="2">
        <v>5</v>
      </c>
      <c r="N11" s="13" t="s">
        <v>13</v>
      </c>
      <c r="O11" s="15">
        <v>3.8</v>
      </c>
      <c r="P11" s="3">
        <v>29</v>
      </c>
      <c r="Q11" s="3">
        <v>73</v>
      </c>
      <c r="R11" s="16" t="s">
        <v>41</v>
      </c>
      <c r="S11" s="16" t="s">
        <v>42</v>
      </c>
      <c r="T11" s="2" t="s">
        <v>43</v>
      </c>
      <c r="U11" s="3">
        <f t="shared" si="0"/>
        <v>19</v>
      </c>
      <c r="V11" s="3">
        <f t="shared" si="1"/>
        <v>145</v>
      </c>
      <c r="W11" s="3">
        <f t="shared" si="2"/>
        <v>365</v>
      </c>
    </row>
    <row r="12" spans="1:23" ht="150" customHeight="1">
      <c r="A12" s="2" t="s">
        <v>6</v>
      </c>
      <c r="B12" s="2" t="s">
        <v>7</v>
      </c>
      <c r="C12" s="2" t="s">
        <v>8</v>
      </c>
      <c r="D12" s="2" t="s">
        <v>27</v>
      </c>
      <c r="E12" s="2" t="s">
        <v>44</v>
      </c>
      <c r="F12" s="2" t="s">
        <v>45</v>
      </c>
      <c r="G12" s="11" t="s">
        <v>46</v>
      </c>
      <c r="H12" s="16" t="s">
        <v>13</v>
      </c>
      <c r="I12" s="2" t="s">
        <v>30</v>
      </c>
      <c r="J12" s="2" t="s">
        <v>31</v>
      </c>
      <c r="K12" s="2" t="s">
        <v>32</v>
      </c>
      <c r="L12" s="16">
        <f xml:space="preserve"> SUM(M12)</f>
        <v>3</v>
      </c>
      <c r="M12" s="2">
        <v>3</v>
      </c>
      <c r="N12" s="13" t="s">
        <v>13</v>
      </c>
      <c r="O12" s="15">
        <v>3.8</v>
      </c>
      <c r="P12" s="3">
        <v>24</v>
      </c>
      <c r="Q12" s="3">
        <v>61</v>
      </c>
      <c r="R12" s="16" t="s">
        <v>47</v>
      </c>
      <c r="S12" s="16" t="s">
        <v>48</v>
      </c>
      <c r="T12" s="2" t="s">
        <v>49</v>
      </c>
      <c r="U12" s="3">
        <f t="shared" si="0"/>
        <v>11.399999999999999</v>
      </c>
      <c r="V12" s="3">
        <f t="shared" si="1"/>
        <v>72</v>
      </c>
      <c r="W12" s="3">
        <f t="shared" si="2"/>
        <v>183</v>
      </c>
    </row>
    <row r="13" spans="1:23" ht="150" customHeight="1">
      <c r="A13" s="2" t="s">
        <v>50</v>
      </c>
      <c r="B13" s="2" t="s">
        <v>7</v>
      </c>
      <c r="C13" s="2" t="s">
        <v>8</v>
      </c>
      <c r="D13" s="2" t="s">
        <v>27</v>
      </c>
      <c r="E13" s="2" t="s">
        <v>44</v>
      </c>
      <c r="F13" s="2" t="s">
        <v>51</v>
      </c>
      <c r="G13" s="11" t="s">
        <v>52</v>
      </c>
      <c r="H13" s="16" t="s">
        <v>13</v>
      </c>
      <c r="I13" s="2" t="s">
        <v>14</v>
      </c>
      <c r="J13" s="2" t="s">
        <v>53</v>
      </c>
      <c r="K13" s="2" t="s">
        <v>54</v>
      </c>
      <c r="L13" s="16">
        <f xml:space="preserve"> SUM(M13)</f>
        <v>11</v>
      </c>
      <c r="M13" s="2">
        <v>11</v>
      </c>
      <c r="N13" s="13" t="s">
        <v>13</v>
      </c>
      <c r="O13" s="15">
        <v>6.8</v>
      </c>
      <c r="P13" s="3">
        <v>52</v>
      </c>
      <c r="Q13" s="3">
        <v>135</v>
      </c>
      <c r="R13" s="16" t="s">
        <v>55</v>
      </c>
      <c r="S13" s="16" t="s">
        <v>56</v>
      </c>
      <c r="T13" s="2" t="s">
        <v>57</v>
      </c>
      <c r="U13" s="3">
        <f t="shared" si="0"/>
        <v>74.8</v>
      </c>
      <c r="V13" s="3">
        <f t="shared" si="1"/>
        <v>572</v>
      </c>
      <c r="W13" s="3">
        <f t="shared" si="2"/>
        <v>1485</v>
      </c>
    </row>
    <row r="14" spans="1:23" ht="150" customHeight="1">
      <c r="A14" s="2" t="s">
        <v>58</v>
      </c>
      <c r="B14" s="2" t="s">
        <v>7</v>
      </c>
      <c r="C14" s="2" t="s">
        <v>8</v>
      </c>
      <c r="D14" s="2" t="s">
        <v>36</v>
      </c>
      <c r="E14" s="2" t="s">
        <v>44</v>
      </c>
      <c r="F14" s="2" t="s">
        <v>59</v>
      </c>
      <c r="G14" s="11" t="s">
        <v>60</v>
      </c>
      <c r="H14" s="16" t="s">
        <v>13</v>
      </c>
      <c r="I14" s="2" t="s">
        <v>30</v>
      </c>
      <c r="J14" s="2" t="s">
        <v>31</v>
      </c>
      <c r="K14" s="2" t="s">
        <v>40</v>
      </c>
      <c r="L14" s="16">
        <f xml:space="preserve"> SUM(M14:M15)</f>
        <v>14</v>
      </c>
      <c r="M14" s="2">
        <v>3</v>
      </c>
      <c r="N14" s="13" t="s">
        <v>13</v>
      </c>
      <c r="O14" s="15">
        <v>5.8</v>
      </c>
      <c r="P14" s="3">
        <v>22</v>
      </c>
      <c r="Q14" s="3">
        <v>55</v>
      </c>
      <c r="R14" s="16" t="s">
        <v>61</v>
      </c>
      <c r="S14" s="16" t="s">
        <v>62</v>
      </c>
      <c r="T14" s="2" t="s">
        <v>63</v>
      </c>
      <c r="U14" s="3">
        <f t="shared" si="0"/>
        <v>17.399999999999999</v>
      </c>
      <c r="V14" s="3">
        <f t="shared" si="1"/>
        <v>66</v>
      </c>
      <c r="W14" s="3">
        <f t="shared" si="2"/>
        <v>165</v>
      </c>
    </row>
    <row r="15" spans="1:23" ht="15.75">
      <c r="A15" s="2" t="s">
        <v>58</v>
      </c>
      <c r="B15" s="2" t="s">
        <v>7</v>
      </c>
      <c r="C15" s="2" t="s">
        <v>8</v>
      </c>
      <c r="D15" s="2" t="s">
        <v>36</v>
      </c>
      <c r="E15" s="2" t="s">
        <v>44</v>
      </c>
      <c r="F15" s="2" t="s">
        <v>59</v>
      </c>
      <c r="G15" s="11" t="s">
        <v>60</v>
      </c>
      <c r="H15" s="16" t="s">
        <v>13</v>
      </c>
      <c r="I15" s="2" t="s">
        <v>30</v>
      </c>
      <c r="J15" s="2" t="s">
        <v>31</v>
      </c>
      <c r="K15" s="2" t="s">
        <v>32</v>
      </c>
      <c r="L15" s="16" t="s">
        <v>13</v>
      </c>
      <c r="M15" s="2">
        <v>11</v>
      </c>
      <c r="N15" s="13" t="s">
        <v>13</v>
      </c>
      <c r="O15" s="15">
        <v>5.8</v>
      </c>
      <c r="P15" s="3">
        <v>22</v>
      </c>
      <c r="Q15" s="3">
        <v>55</v>
      </c>
      <c r="R15" s="16" t="s">
        <v>61</v>
      </c>
      <c r="S15" s="16" t="s">
        <v>62</v>
      </c>
      <c r="T15" s="2" t="s">
        <v>64</v>
      </c>
      <c r="U15" s="3">
        <f t="shared" si="0"/>
        <v>63.8</v>
      </c>
      <c r="V15" s="3">
        <f t="shared" si="1"/>
        <v>242</v>
      </c>
      <c r="W15" s="3">
        <f t="shared" si="2"/>
        <v>605</v>
      </c>
    </row>
    <row r="16" spans="1:23" ht="150" customHeight="1">
      <c r="A16" s="2" t="s">
        <v>6</v>
      </c>
      <c r="B16" s="2" t="s">
        <v>7</v>
      </c>
      <c r="C16" s="2" t="s">
        <v>8</v>
      </c>
      <c r="D16" s="2" t="s">
        <v>36</v>
      </c>
      <c r="E16" s="2" t="s">
        <v>44</v>
      </c>
      <c r="F16" s="2" t="s">
        <v>65</v>
      </c>
      <c r="G16" s="11" t="s">
        <v>66</v>
      </c>
      <c r="H16" s="16" t="s">
        <v>13</v>
      </c>
      <c r="I16" s="2" t="s">
        <v>30</v>
      </c>
      <c r="J16" s="2" t="s">
        <v>31</v>
      </c>
      <c r="K16" s="2" t="s">
        <v>40</v>
      </c>
      <c r="L16" s="16">
        <f xml:space="preserve"> SUM(M16:M17)</f>
        <v>27</v>
      </c>
      <c r="M16" s="2">
        <v>13</v>
      </c>
      <c r="N16" s="13" t="s">
        <v>13</v>
      </c>
      <c r="O16" s="15">
        <v>6.8</v>
      </c>
      <c r="P16" s="3">
        <v>33</v>
      </c>
      <c r="Q16" s="3">
        <v>82</v>
      </c>
      <c r="R16" s="16" t="s">
        <v>67</v>
      </c>
      <c r="S16" s="16" t="s">
        <v>68</v>
      </c>
      <c r="T16" s="2" t="s">
        <v>69</v>
      </c>
      <c r="U16" s="3">
        <f t="shared" si="0"/>
        <v>88.399999999999991</v>
      </c>
      <c r="V16" s="3">
        <f t="shared" si="1"/>
        <v>429</v>
      </c>
      <c r="W16" s="3">
        <f t="shared" si="2"/>
        <v>1066</v>
      </c>
    </row>
    <row r="17" spans="1:23" ht="15.75">
      <c r="A17" s="2" t="s">
        <v>6</v>
      </c>
      <c r="B17" s="2" t="s">
        <v>7</v>
      </c>
      <c r="C17" s="2" t="s">
        <v>8</v>
      </c>
      <c r="D17" s="2" t="s">
        <v>36</v>
      </c>
      <c r="E17" s="2" t="s">
        <v>44</v>
      </c>
      <c r="F17" s="2" t="s">
        <v>65</v>
      </c>
      <c r="G17" s="11" t="s">
        <v>66</v>
      </c>
      <c r="H17" s="16" t="s">
        <v>13</v>
      </c>
      <c r="I17" s="2" t="s">
        <v>30</v>
      </c>
      <c r="J17" s="2" t="s">
        <v>31</v>
      </c>
      <c r="K17" s="2" t="s">
        <v>32</v>
      </c>
      <c r="L17" s="16" t="s">
        <v>13</v>
      </c>
      <c r="M17" s="2">
        <v>14</v>
      </c>
      <c r="N17" s="13" t="s">
        <v>13</v>
      </c>
      <c r="O17" s="15">
        <v>6.8</v>
      </c>
      <c r="P17" s="3">
        <v>33</v>
      </c>
      <c r="Q17" s="3">
        <v>82</v>
      </c>
      <c r="R17" s="16" t="s">
        <v>67</v>
      </c>
      <c r="S17" s="16" t="s">
        <v>68</v>
      </c>
      <c r="T17" s="2" t="s">
        <v>70</v>
      </c>
      <c r="U17" s="3">
        <f t="shared" si="0"/>
        <v>95.2</v>
      </c>
      <c r="V17" s="3">
        <f t="shared" si="1"/>
        <v>462</v>
      </c>
      <c r="W17" s="3">
        <f t="shared" si="2"/>
        <v>1148</v>
      </c>
    </row>
    <row r="18" spans="1:23" ht="150" customHeight="1">
      <c r="A18" s="2" t="s">
        <v>6</v>
      </c>
      <c r="B18" s="2" t="s">
        <v>7</v>
      </c>
      <c r="C18" s="2" t="s">
        <v>8</v>
      </c>
      <c r="D18" s="2" t="s">
        <v>36</v>
      </c>
      <c r="E18" s="2" t="s">
        <v>44</v>
      </c>
      <c r="F18" s="2" t="s">
        <v>71</v>
      </c>
      <c r="G18" s="11" t="s">
        <v>72</v>
      </c>
      <c r="H18" s="16" t="s">
        <v>13</v>
      </c>
      <c r="I18" s="2" t="s">
        <v>30</v>
      </c>
      <c r="J18" s="2" t="s">
        <v>73</v>
      </c>
      <c r="K18" s="2" t="s">
        <v>32</v>
      </c>
      <c r="L18" s="16">
        <f xml:space="preserve"> SUM(M18)</f>
        <v>3</v>
      </c>
      <c r="M18" s="2">
        <v>3</v>
      </c>
      <c r="N18" s="13" t="s">
        <v>13</v>
      </c>
      <c r="O18" s="15">
        <v>5.8</v>
      </c>
      <c r="P18" s="3">
        <v>33</v>
      </c>
      <c r="Q18" s="3">
        <v>82</v>
      </c>
      <c r="R18" s="16" t="s">
        <v>74</v>
      </c>
      <c r="S18" s="16" t="s">
        <v>75</v>
      </c>
      <c r="T18" s="2" t="s">
        <v>76</v>
      </c>
      <c r="U18" s="3">
        <f t="shared" si="0"/>
        <v>17.399999999999999</v>
      </c>
      <c r="V18" s="3">
        <f t="shared" si="1"/>
        <v>99</v>
      </c>
      <c r="W18" s="3">
        <f t="shared" si="2"/>
        <v>246</v>
      </c>
    </row>
    <row r="19" spans="1:23" ht="150" customHeight="1">
      <c r="A19" s="2" t="s">
        <v>6</v>
      </c>
      <c r="B19" s="2" t="s">
        <v>7</v>
      </c>
      <c r="C19" s="2" t="s">
        <v>8</v>
      </c>
      <c r="D19" s="2" t="s">
        <v>36</v>
      </c>
      <c r="E19" s="2" t="s">
        <v>44</v>
      </c>
      <c r="F19" s="2" t="s">
        <v>77</v>
      </c>
      <c r="G19" s="11" t="s">
        <v>78</v>
      </c>
      <c r="H19" s="16" t="s">
        <v>13</v>
      </c>
      <c r="I19" s="2" t="s">
        <v>14</v>
      </c>
      <c r="J19" s="2" t="s">
        <v>31</v>
      </c>
      <c r="K19" s="2" t="s">
        <v>32</v>
      </c>
      <c r="L19" s="16">
        <f xml:space="preserve"> SUM(M19)</f>
        <v>13</v>
      </c>
      <c r="M19" s="2">
        <v>13</v>
      </c>
      <c r="N19" s="13" t="s">
        <v>13</v>
      </c>
      <c r="O19" s="15">
        <v>6.8</v>
      </c>
      <c r="P19" s="3">
        <v>33</v>
      </c>
      <c r="Q19" s="3">
        <v>82</v>
      </c>
      <c r="R19" s="16" t="s">
        <v>79</v>
      </c>
      <c r="S19" s="16" t="s">
        <v>80</v>
      </c>
      <c r="T19" s="2" t="s">
        <v>81</v>
      </c>
      <c r="U19" s="3">
        <f t="shared" si="0"/>
        <v>88.399999999999991</v>
      </c>
      <c r="V19" s="3">
        <f t="shared" si="1"/>
        <v>429</v>
      </c>
      <c r="W19" s="3">
        <f t="shared" si="2"/>
        <v>1066</v>
      </c>
    </row>
    <row r="20" spans="1:23" ht="150" customHeight="1">
      <c r="A20" s="2" t="s">
        <v>58</v>
      </c>
      <c r="B20" s="2" t="s">
        <v>7</v>
      </c>
      <c r="C20" s="2" t="s">
        <v>8</v>
      </c>
      <c r="D20" s="2" t="s">
        <v>36</v>
      </c>
      <c r="E20" s="2" t="s">
        <v>10</v>
      </c>
      <c r="F20" s="2" t="s">
        <v>82</v>
      </c>
      <c r="G20" s="11" t="s">
        <v>83</v>
      </c>
      <c r="H20" s="16" t="s">
        <v>13</v>
      </c>
      <c r="I20" s="2" t="s">
        <v>30</v>
      </c>
      <c r="J20" s="2" t="s">
        <v>53</v>
      </c>
      <c r="K20" s="2" t="s">
        <v>84</v>
      </c>
      <c r="L20" s="16">
        <f xml:space="preserve"> SUM(M20)</f>
        <v>10</v>
      </c>
      <c r="M20" s="2">
        <v>10</v>
      </c>
      <c r="N20" s="13" t="s">
        <v>13</v>
      </c>
      <c r="O20" s="15">
        <v>3.8</v>
      </c>
      <c r="P20" s="3">
        <v>33</v>
      </c>
      <c r="Q20" s="3">
        <v>83</v>
      </c>
      <c r="R20" s="16" t="s">
        <v>85</v>
      </c>
      <c r="S20" s="16" t="s">
        <v>86</v>
      </c>
      <c r="T20" s="2" t="s">
        <v>87</v>
      </c>
      <c r="U20" s="3">
        <f t="shared" si="0"/>
        <v>38</v>
      </c>
      <c r="V20" s="3">
        <f t="shared" si="1"/>
        <v>330</v>
      </c>
      <c r="W20" s="3">
        <f t="shared" si="2"/>
        <v>830</v>
      </c>
    </row>
    <row r="21" spans="1:23" ht="150" customHeight="1">
      <c r="A21" s="2" t="s">
        <v>6</v>
      </c>
      <c r="B21" s="2" t="s">
        <v>7</v>
      </c>
      <c r="C21" s="2" t="s">
        <v>8</v>
      </c>
      <c r="D21" s="2" t="s">
        <v>36</v>
      </c>
      <c r="E21" s="2" t="s">
        <v>44</v>
      </c>
      <c r="F21" s="2" t="s">
        <v>88</v>
      </c>
      <c r="G21" s="11" t="s">
        <v>89</v>
      </c>
      <c r="H21" s="16" t="s">
        <v>13</v>
      </c>
      <c r="I21" s="2" t="s">
        <v>30</v>
      </c>
      <c r="J21" s="2" t="s">
        <v>31</v>
      </c>
      <c r="K21" s="2" t="s">
        <v>40</v>
      </c>
      <c r="L21" s="16">
        <f xml:space="preserve"> SUM(M21:M22)</f>
        <v>19</v>
      </c>
      <c r="M21" s="2">
        <v>9</v>
      </c>
      <c r="N21" s="13" t="s">
        <v>13</v>
      </c>
      <c r="O21" s="15">
        <v>5.8</v>
      </c>
      <c r="P21" s="3">
        <v>31</v>
      </c>
      <c r="Q21" s="3">
        <v>77</v>
      </c>
      <c r="R21" s="16" t="s">
        <v>90</v>
      </c>
      <c r="S21" s="16" t="s">
        <v>91</v>
      </c>
      <c r="T21" s="2" t="s">
        <v>92</v>
      </c>
      <c r="U21" s="3">
        <f t="shared" si="0"/>
        <v>52.199999999999996</v>
      </c>
      <c r="V21" s="3">
        <f t="shared" si="1"/>
        <v>279</v>
      </c>
      <c r="W21" s="3">
        <f t="shared" si="2"/>
        <v>693</v>
      </c>
    </row>
    <row r="22" spans="1:23" ht="15.75">
      <c r="A22" s="2" t="s">
        <v>6</v>
      </c>
      <c r="B22" s="2" t="s">
        <v>7</v>
      </c>
      <c r="C22" s="2" t="s">
        <v>8</v>
      </c>
      <c r="D22" s="2" t="s">
        <v>36</v>
      </c>
      <c r="E22" s="2" t="s">
        <v>44</v>
      </c>
      <c r="F22" s="2" t="s">
        <v>88</v>
      </c>
      <c r="G22" s="11" t="s">
        <v>89</v>
      </c>
      <c r="H22" s="16" t="s">
        <v>13</v>
      </c>
      <c r="I22" s="2" t="s">
        <v>30</v>
      </c>
      <c r="J22" s="2" t="s">
        <v>31</v>
      </c>
      <c r="K22" s="2" t="s">
        <v>32</v>
      </c>
      <c r="L22" s="16" t="s">
        <v>13</v>
      </c>
      <c r="M22" s="2">
        <v>10</v>
      </c>
      <c r="N22" s="13" t="s">
        <v>13</v>
      </c>
      <c r="O22" s="15">
        <v>5.8</v>
      </c>
      <c r="P22" s="3">
        <v>31</v>
      </c>
      <c r="Q22" s="3">
        <v>77</v>
      </c>
      <c r="R22" s="16" t="s">
        <v>90</v>
      </c>
      <c r="S22" s="16" t="s">
        <v>91</v>
      </c>
      <c r="T22" s="2" t="s">
        <v>93</v>
      </c>
      <c r="U22" s="3">
        <f t="shared" si="0"/>
        <v>58</v>
      </c>
      <c r="V22" s="3">
        <f t="shared" si="1"/>
        <v>310</v>
      </c>
      <c r="W22" s="3">
        <f t="shared" si="2"/>
        <v>770</v>
      </c>
    </row>
    <row r="23" spans="1:23" ht="150" customHeight="1">
      <c r="A23" s="2" t="s">
        <v>58</v>
      </c>
      <c r="B23" s="2" t="s">
        <v>7</v>
      </c>
      <c r="C23" s="2" t="s">
        <v>8</v>
      </c>
      <c r="D23" s="2" t="s">
        <v>36</v>
      </c>
      <c r="E23" s="2" t="s">
        <v>10</v>
      </c>
      <c r="F23" s="2" t="s">
        <v>94</v>
      </c>
      <c r="G23" s="11" t="s">
        <v>95</v>
      </c>
      <c r="H23" s="16" t="s">
        <v>13</v>
      </c>
      <c r="I23" s="2" t="s">
        <v>14</v>
      </c>
      <c r="J23" s="2" t="s">
        <v>31</v>
      </c>
      <c r="K23" s="2" t="s">
        <v>32</v>
      </c>
      <c r="L23" s="16">
        <f xml:space="preserve"> SUM(M23)</f>
        <v>10</v>
      </c>
      <c r="M23" s="2">
        <v>10</v>
      </c>
      <c r="N23" s="13" t="s">
        <v>13</v>
      </c>
      <c r="O23" s="15">
        <v>5.8</v>
      </c>
      <c r="P23" s="3">
        <v>20</v>
      </c>
      <c r="Q23" s="3">
        <v>51</v>
      </c>
      <c r="R23" s="16" t="s">
        <v>96</v>
      </c>
      <c r="S23" s="16" t="s">
        <v>97</v>
      </c>
      <c r="T23" s="2" t="s">
        <v>98</v>
      </c>
      <c r="U23" s="3">
        <f t="shared" si="0"/>
        <v>58</v>
      </c>
      <c r="V23" s="3">
        <f t="shared" si="1"/>
        <v>200</v>
      </c>
      <c r="W23" s="3">
        <f t="shared" si="2"/>
        <v>510</v>
      </c>
    </row>
    <row r="24" spans="1:23" ht="150" customHeight="1">
      <c r="A24" s="2" t="s">
        <v>6</v>
      </c>
      <c r="B24" s="2" t="s">
        <v>7</v>
      </c>
      <c r="C24" s="2" t="s">
        <v>8</v>
      </c>
      <c r="D24" s="2" t="s">
        <v>36</v>
      </c>
      <c r="E24" s="2" t="s">
        <v>44</v>
      </c>
      <c r="F24" s="2" t="s">
        <v>99</v>
      </c>
      <c r="G24" s="11" t="s">
        <v>100</v>
      </c>
      <c r="H24" s="16" t="s">
        <v>13</v>
      </c>
      <c r="I24" s="2" t="s">
        <v>30</v>
      </c>
      <c r="J24" s="2" t="s">
        <v>31</v>
      </c>
      <c r="K24" s="2" t="s">
        <v>32</v>
      </c>
      <c r="L24" s="16">
        <f xml:space="preserve"> SUM(M24)</f>
        <v>5</v>
      </c>
      <c r="M24" s="2">
        <v>5</v>
      </c>
      <c r="N24" s="13" t="s">
        <v>13</v>
      </c>
      <c r="O24" s="15">
        <v>5.8</v>
      </c>
      <c r="P24" s="3">
        <v>28</v>
      </c>
      <c r="Q24" s="3">
        <v>69</v>
      </c>
      <c r="R24" s="16" t="s">
        <v>101</v>
      </c>
      <c r="S24" s="16" t="s">
        <v>102</v>
      </c>
      <c r="T24" s="2" t="s">
        <v>103</v>
      </c>
      <c r="U24" s="3">
        <f t="shared" si="0"/>
        <v>29</v>
      </c>
      <c r="V24" s="3">
        <f t="shared" si="1"/>
        <v>140</v>
      </c>
      <c r="W24" s="3">
        <f t="shared" si="2"/>
        <v>345</v>
      </c>
    </row>
    <row r="25" spans="1:23" ht="150" customHeight="1">
      <c r="A25" s="2" t="s">
        <v>6</v>
      </c>
      <c r="B25" s="2" t="s">
        <v>7</v>
      </c>
      <c r="C25" s="2" t="s">
        <v>8</v>
      </c>
      <c r="D25" s="2" t="s">
        <v>36</v>
      </c>
      <c r="E25" s="2" t="s">
        <v>44</v>
      </c>
      <c r="F25" s="2" t="s">
        <v>104</v>
      </c>
      <c r="G25" s="11" t="s">
        <v>105</v>
      </c>
      <c r="H25" s="16" t="s">
        <v>13</v>
      </c>
      <c r="I25" s="2" t="s">
        <v>14</v>
      </c>
      <c r="J25" s="2" t="s">
        <v>31</v>
      </c>
      <c r="K25" s="2" t="s">
        <v>40</v>
      </c>
      <c r="L25" s="16">
        <f xml:space="preserve"> SUM(M25)</f>
        <v>1</v>
      </c>
      <c r="M25" s="2">
        <v>1</v>
      </c>
      <c r="N25" s="13" t="s">
        <v>13</v>
      </c>
      <c r="O25" s="15">
        <v>7.8</v>
      </c>
      <c r="P25" s="3">
        <v>28</v>
      </c>
      <c r="Q25" s="3">
        <v>69</v>
      </c>
      <c r="R25" s="16" t="s">
        <v>106</v>
      </c>
      <c r="S25" s="16" t="s">
        <v>102</v>
      </c>
      <c r="T25" s="2" t="s">
        <v>107</v>
      </c>
      <c r="U25" s="3">
        <f t="shared" si="0"/>
        <v>7.8</v>
      </c>
      <c r="V25" s="3">
        <f t="shared" si="1"/>
        <v>28</v>
      </c>
      <c r="W25" s="3">
        <f t="shared" si="2"/>
        <v>69</v>
      </c>
    </row>
    <row r="26" spans="1:23" ht="150" customHeight="1">
      <c r="A26" s="2" t="s">
        <v>6</v>
      </c>
      <c r="B26" s="2" t="s">
        <v>7</v>
      </c>
      <c r="C26" s="2" t="s">
        <v>8</v>
      </c>
      <c r="D26" s="2" t="s">
        <v>36</v>
      </c>
      <c r="E26" s="2" t="s">
        <v>44</v>
      </c>
      <c r="F26" s="2" t="s">
        <v>108</v>
      </c>
      <c r="G26" s="11" t="s">
        <v>109</v>
      </c>
      <c r="H26" s="16" t="s">
        <v>13</v>
      </c>
      <c r="I26" s="2" t="s">
        <v>14</v>
      </c>
      <c r="J26" s="2" t="s">
        <v>21</v>
      </c>
      <c r="K26" s="2" t="s">
        <v>32</v>
      </c>
      <c r="L26" s="16">
        <f xml:space="preserve"> SUM(M26:M27)</f>
        <v>8</v>
      </c>
      <c r="M26" s="2">
        <v>3</v>
      </c>
      <c r="N26" s="13" t="s">
        <v>13</v>
      </c>
      <c r="O26" s="15">
        <v>6.8</v>
      </c>
      <c r="P26" s="3">
        <v>28</v>
      </c>
      <c r="Q26" s="3">
        <v>71</v>
      </c>
      <c r="R26" s="16" t="s">
        <v>110</v>
      </c>
      <c r="S26" s="16" t="s">
        <v>111</v>
      </c>
      <c r="T26" s="2" t="s">
        <v>112</v>
      </c>
      <c r="U26" s="3">
        <f t="shared" si="0"/>
        <v>20.399999999999999</v>
      </c>
      <c r="V26" s="3">
        <f t="shared" si="1"/>
        <v>84</v>
      </c>
      <c r="W26" s="3">
        <f t="shared" si="2"/>
        <v>213</v>
      </c>
    </row>
    <row r="27" spans="1:23" ht="15.75">
      <c r="A27" s="2" t="s">
        <v>6</v>
      </c>
      <c r="B27" s="2" t="s">
        <v>7</v>
      </c>
      <c r="C27" s="2" t="s">
        <v>8</v>
      </c>
      <c r="D27" s="2" t="s">
        <v>36</v>
      </c>
      <c r="E27" s="2" t="s">
        <v>44</v>
      </c>
      <c r="F27" s="2" t="s">
        <v>108</v>
      </c>
      <c r="G27" s="11" t="s">
        <v>109</v>
      </c>
      <c r="H27" s="16" t="s">
        <v>13</v>
      </c>
      <c r="I27" s="2" t="s">
        <v>14</v>
      </c>
      <c r="J27" s="2" t="s">
        <v>21</v>
      </c>
      <c r="K27" s="2" t="s">
        <v>40</v>
      </c>
      <c r="L27" s="16" t="s">
        <v>13</v>
      </c>
      <c r="M27" s="2">
        <v>5</v>
      </c>
      <c r="N27" s="13" t="s">
        <v>13</v>
      </c>
      <c r="O27" s="15">
        <v>6.8</v>
      </c>
      <c r="P27" s="3">
        <v>28</v>
      </c>
      <c r="Q27" s="3">
        <v>71</v>
      </c>
      <c r="R27" s="16" t="s">
        <v>110</v>
      </c>
      <c r="S27" s="16" t="s">
        <v>111</v>
      </c>
      <c r="T27" s="2" t="s">
        <v>113</v>
      </c>
      <c r="U27" s="3">
        <f t="shared" si="0"/>
        <v>34</v>
      </c>
      <c r="V27" s="3">
        <f t="shared" si="1"/>
        <v>140</v>
      </c>
      <c r="W27" s="3">
        <f t="shared" si="2"/>
        <v>355</v>
      </c>
    </row>
    <row r="28" spans="1:23" ht="150" customHeight="1">
      <c r="A28" s="2" t="s">
        <v>6</v>
      </c>
      <c r="B28" s="2" t="s">
        <v>7</v>
      </c>
      <c r="C28" s="2" t="s">
        <v>8</v>
      </c>
      <c r="D28" s="2" t="s">
        <v>36</v>
      </c>
      <c r="E28" s="2" t="s">
        <v>44</v>
      </c>
      <c r="F28" s="2" t="s">
        <v>114</v>
      </c>
      <c r="G28" s="11" t="s">
        <v>115</v>
      </c>
      <c r="H28" s="16" t="s">
        <v>13</v>
      </c>
      <c r="I28" s="2" t="s">
        <v>14</v>
      </c>
      <c r="J28" s="2" t="s">
        <v>116</v>
      </c>
      <c r="K28" s="2" t="s">
        <v>32</v>
      </c>
      <c r="L28" s="16">
        <f xml:space="preserve"> SUM(M28:M29)</f>
        <v>21</v>
      </c>
      <c r="M28" s="2">
        <v>1</v>
      </c>
      <c r="N28" s="13" t="s">
        <v>13</v>
      </c>
      <c r="O28" s="15">
        <v>7.8</v>
      </c>
      <c r="P28" s="3">
        <v>38</v>
      </c>
      <c r="Q28" s="3">
        <v>96</v>
      </c>
      <c r="R28" s="16" t="s">
        <v>117</v>
      </c>
      <c r="S28" s="16" t="s">
        <v>118</v>
      </c>
      <c r="T28" s="2" t="s">
        <v>119</v>
      </c>
      <c r="U28" s="3">
        <f t="shared" si="0"/>
        <v>7.8</v>
      </c>
      <c r="V28" s="3">
        <f t="shared" si="1"/>
        <v>38</v>
      </c>
      <c r="W28" s="3">
        <f t="shared" si="2"/>
        <v>96</v>
      </c>
    </row>
    <row r="29" spans="1:23" ht="15.75">
      <c r="A29" s="2" t="s">
        <v>6</v>
      </c>
      <c r="B29" s="2" t="s">
        <v>7</v>
      </c>
      <c r="C29" s="2" t="s">
        <v>8</v>
      </c>
      <c r="D29" s="2" t="s">
        <v>36</v>
      </c>
      <c r="E29" s="2" t="s">
        <v>44</v>
      </c>
      <c r="F29" s="2" t="s">
        <v>114</v>
      </c>
      <c r="G29" s="11" t="s">
        <v>115</v>
      </c>
      <c r="H29" s="16" t="s">
        <v>13</v>
      </c>
      <c r="I29" s="2" t="s">
        <v>14</v>
      </c>
      <c r="J29" s="2" t="s">
        <v>116</v>
      </c>
      <c r="K29" s="2" t="s">
        <v>40</v>
      </c>
      <c r="L29" s="16" t="s">
        <v>13</v>
      </c>
      <c r="M29" s="2">
        <v>20</v>
      </c>
      <c r="N29" s="13" t="s">
        <v>13</v>
      </c>
      <c r="O29" s="15">
        <v>7.8</v>
      </c>
      <c r="P29" s="3">
        <v>38</v>
      </c>
      <c r="Q29" s="3">
        <v>96</v>
      </c>
      <c r="R29" s="16" t="s">
        <v>117</v>
      </c>
      <c r="S29" s="16" t="s">
        <v>118</v>
      </c>
      <c r="T29" s="2" t="s">
        <v>120</v>
      </c>
      <c r="U29" s="3">
        <f t="shared" si="0"/>
        <v>156</v>
      </c>
      <c r="V29" s="3">
        <f t="shared" si="1"/>
        <v>760</v>
      </c>
      <c r="W29" s="3">
        <f t="shared" si="2"/>
        <v>1920</v>
      </c>
    </row>
    <row r="30" spans="1:23" ht="150" customHeight="1">
      <c r="A30" s="2" t="s">
        <v>6</v>
      </c>
      <c r="B30" s="2" t="s">
        <v>7</v>
      </c>
      <c r="C30" s="2" t="s">
        <v>8</v>
      </c>
      <c r="D30" s="2" t="s">
        <v>36</v>
      </c>
      <c r="E30" s="2" t="s">
        <v>44</v>
      </c>
      <c r="F30" s="2" t="s">
        <v>121</v>
      </c>
      <c r="G30" s="11" t="s">
        <v>122</v>
      </c>
      <c r="H30" s="16" t="s">
        <v>13</v>
      </c>
      <c r="I30" s="2" t="s">
        <v>14</v>
      </c>
      <c r="J30" s="2" t="s">
        <v>31</v>
      </c>
      <c r="K30" s="2" t="s">
        <v>32</v>
      </c>
      <c r="L30" s="16">
        <f xml:space="preserve"> SUM(M30:M31)</f>
        <v>38</v>
      </c>
      <c r="M30" s="2">
        <v>15</v>
      </c>
      <c r="N30" s="13" t="s">
        <v>13</v>
      </c>
      <c r="O30" s="15">
        <v>7.8</v>
      </c>
      <c r="P30" s="3">
        <v>33</v>
      </c>
      <c r="Q30" s="3">
        <v>83</v>
      </c>
      <c r="R30" s="16" t="s">
        <v>123</v>
      </c>
      <c r="S30" s="16" t="s">
        <v>124</v>
      </c>
      <c r="T30" s="2" t="s">
        <v>125</v>
      </c>
      <c r="U30" s="3">
        <f t="shared" si="0"/>
        <v>117</v>
      </c>
      <c r="V30" s="3">
        <f t="shared" si="1"/>
        <v>495</v>
      </c>
      <c r="W30" s="3">
        <f t="shared" si="2"/>
        <v>1245</v>
      </c>
    </row>
    <row r="31" spans="1:23" ht="15.75">
      <c r="A31" s="2" t="s">
        <v>6</v>
      </c>
      <c r="B31" s="2" t="s">
        <v>7</v>
      </c>
      <c r="C31" s="2" t="s">
        <v>8</v>
      </c>
      <c r="D31" s="2" t="s">
        <v>36</v>
      </c>
      <c r="E31" s="2" t="s">
        <v>44</v>
      </c>
      <c r="F31" s="2" t="s">
        <v>121</v>
      </c>
      <c r="G31" s="11" t="s">
        <v>122</v>
      </c>
      <c r="H31" s="16" t="s">
        <v>13</v>
      </c>
      <c r="I31" s="2" t="s">
        <v>14</v>
      </c>
      <c r="J31" s="2" t="s">
        <v>31</v>
      </c>
      <c r="K31" s="2" t="s">
        <v>40</v>
      </c>
      <c r="L31" s="16" t="s">
        <v>13</v>
      </c>
      <c r="M31" s="2">
        <v>23</v>
      </c>
      <c r="N31" s="13" t="s">
        <v>13</v>
      </c>
      <c r="O31" s="15">
        <v>7.8</v>
      </c>
      <c r="P31" s="3">
        <v>33</v>
      </c>
      <c r="Q31" s="3">
        <v>83</v>
      </c>
      <c r="R31" s="16" t="s">
        <v>123</v>
      </c>
      <c r="S31" s="16" t="s">
        <v>124</v>
      </c>
      <c r="T31" s="2" t="s">
        <v>126</v>
      </c>
      <c r="U31" s="3">
        <f t="shared" si="0"/>
        <v>179.4</v>
      </c>
      <c r="V31" s="3">
        <f t="shared" si="1"/>
        <v>759</v>
      </c>
      <c r="W31" s="3">
        <f t="shared" si="2"/>
        <v>1909</v>
      </c>
    </row>
    <row r="32" spans="1:23" ht="150" customHeight="1">
      <c r="A32" s="2" t="s">
        <v>6</v>
      </c>
      <c r="B32" s="2" t="s">
        <v>7</v>
      </c>
      <c r="C32" s="2" t="s">
        <v>8</v>
      </c>
      <c r="D32" s="2" t="s">
        <v>36</v>
      </c>
      <c r="E32" s="2" t="s">
        <v>44</v>
      </c>
      <c r="F32" s="2" t="s">
        <v>127</v>
      </c>
      <c r="G32" s="11" t="s">
        <v>128</v>
      </c>
      <c r="H32" s="16" t="s">
        <v>13</v>
      </c>
      <c r="I32" s="2" t="s">
        <v>14</v>
      </c>
      <c r="J32" s="2" t="s">
        <v>116</v>
      </c>
      <c r="K32" s="2" t="s">
        <v>40</v>
      </c>
      <c r="L32" s="16">
        <f xml:space="preserve"> SUM(M32)</f>
        <v>21</v>
      </c>
      <c r="M32" s="2">
        <v>21</v>
      </c>
      <c r="N32" s="13" t="s">
        <v>13</v>
      </c>
      <c r="O32" s="15">
        <v>7.8</v>
      </c>
      <c r="P32" s="3">
        <v>26</v>
      </c>
      <c r="Q32" s="3">
        <v>66</v>
      </c>
      <c r="R32" s="16" t="s">
        <v>117</v>
      </c>
      <c r="S32" s="16" t="s">
        <v>124</v>
      </c>
      <c r="T32" s="2" t="s">
        <v>129</v>
      </c>
      <c r="U32" s="3">
        <f t="shared" si="0"/>
        <v>163.79999999999998</v>
      </c>
      <c r="V32" s="3">
        <f t="shared" si="1"/>
        <v>546</v>
      </c>
      <c r="W32" s="3">
        <f t="shared" si="2"/>
        <v>1386</v>
      </c>
    </row>
    <row r="33" spans="1:23" ht="150" customHeight="1">
      <c r="A33" s="2" t="s">
        <v>6</v>
      </c>
      <c r="B33" s="2" t="s">
        <v>7</v>
      </c>
      <c r="C33" s="2" t="s">
        <v>8</v>
      </c>
      <c r="D33" s="2" t="s">
        <v>36</v>
      </c>
      <c r="E33" s="2" t="s">
        <v>44</v>
      </c>
      <c r="F33" s="2" t="s">
        <v>130</v>
      </c>
      <c r="G33" s="11" t="s">
        <v>131</v>
      </c>
      <c r="H33" s="16" t="s">
        <v>13</v>
      </c>
      <c r="I33" s="2" t="s">
        <v>14</v>
      </c>
      <c r="J33" s="2" t="s">
        <v>31</v>
      </c>
      <c r="K33" s="2" t="s">
        <v>32</v>
      </c>
      <c r="L33" s="16">
        <f xml:space="preserve"> SUM(M33:M34)</f>
        <v>22</v>
      </c>
      <c r="M33" s="2">
        <v>2</v>
      </c>
      <c r="N33" s="13" t="s">
        <v>13</v>
      </c>
      <c r="O33" s="15">
        <v>7.8</v>
      </c>
      <c r="P33" s="3">
        <v>26</v>
      </c>
      <c r="Q33" s="3">
        <v>66</v>
      </c>
      <c r="R33" s="16" t="s">
        <v>132</v>
      </c>
      <c r="S33" s="16" t="s">
        <v>124</v>
      </c>
      <c r="T33" s="2" t="s">
        <v>133</v>
      </c>
      <c r="U33" s="3">
        <f t="shared" si="0"/>
        <v>15.6</v>
      </c>
      <c r="V33" s="3">
        <f t="shared" si="1"/>
        <v>52</v>
      </c>
      <c r="W33" s="3">
        <f t="shared" si="2"/>
        <v>132</v>
      </c>
    </row>
    <row r="34" spans="1:23" ht="15.75">
      <c r="A34" s="2" t="s">
        <v>6</v>
      </c>
      <c r="B34" s="2" t="s">
        <v>7</v>
      </c>
      <c r="C34" s="2" t="s">
        <v>8</v>
      </c>
      <c r="D34" s="2" t="s">
        <v>36</v>
      </c>
      <c r="E34" s="2" t="s">
        <v>44</v>
      </c>
      <c r="F34" s="2" t="s">
        <v>130</v>
      </c>
      <c r="G34" s="11" t="s">
        <v>131</v>
      </c>
      <c r="H34" s="16" t="s">
        <v>13</v>
      </c>
      <c r="I34" s="2" t="s">
        <v>14</v>
      </c>
      <c r="J34" s="2" t="s">
        <v>31</v>
      </c>
      <c r="K34" s="2" t="s">
        <v>40</v>
      </c>
      <c r="L34" s="16" t="s">
        <v>13</v>
      </c>
      <c r="M34" s="2">
        <v>20</v>
      </c>
      <c r="N34" s="13" t="s">
        <v>13</v>
      </c>
      <c r="O34" s="15">
        <v>7.8</v>
      </c>
      <c r="P34" s="3">
        <v>26</v>
      </c>
      <c r="Q34" s="3">
        <v>66</v>
      </c>
      <c r="R34" s="16" t="s">
        <v>132</v>
      </c>
      <c r="S34" s="16" t="s">
        <v>124</v>
      </c>
      <c r="T34" s="2" t="s">
        <v>134</v>
      </c>
      <c r="U34" s="3">
        <f t="shared" si="0"/>
        <v>156</v>
      </c>
      <c r="V34" s="3">
        <f t="shared" si="1"/>
        <v>520</v>
      </c>
      <c r="W34" s="3">
        <f t="shared" si="2"/>
        <v>1320</v>
      </c>
    </row>
    <row r="35" spans="1:23" ht="150" customHeight="1">
      <c r="A35" s="2" t="s">
        <v>6</v>
      </c>
      <c r="B35" s="2" t="s">
        <v>7</v>
      </c>
      <c r="C35" s="2" t="s">
        <v>8</v>
      </c>
      <c r="D35" s="2" t="s">
        <v>27</v>
      </c>
      <c r="E35" s="2" t="s">
        <v>44</v>
      </c>
      <c r="F35" s="2" t="s">
        <v>135</v>
      </c>
      <c r="G35" s="11" t="s">
        <v>136</v>
      </c>
      <c r="H35" s="16" t="s">
        <v>13</v>
      </c>
      <c r="I35" s="2" t="s">
        <v>30</v>
      </c>
      <c r="J35" s="2" t="s">
        <v>31</v>
      </c>
      <c r="K35" s="2" t="s">
        <v>32</v>
      </c>
      <c r="L35" s="16">
        <f xml:space="preserve"> SUM(M35:M36)</f>
        <v>49</v>
      </c>
      <c r="M35" s="2">
        <v>19</v>
      </c>
      <c r="N35" s="13" t="s">
        <v>13</v>
      </c>
      <c r="O35" s="15">
        <v>4.8</v>
      </c>
      <c r="P35" s="3">
        <v>24</v>
      </c>
      <c r="Q35" s="3">
        <v>59</v>
      </c>
      <c r="R35" s="16" t="s">
        <v>137</v>
      </c>
      <c r="S35" s="16" t="s">
        <v>138</v>
      </c>
      <c r="T35" s="2" t="s">
        <v>139</v>
      </c>
      <c r="U35" s="3">
        <f t="shared" si="0"/>
        <v>91.2</v>
      </c>
      <c r="V35" s="3">
        <f t="shared" si="1"/>
        <v>456</v>
      </c>
      <c r="W35" s="3">
        <f t="shared" si="2"/>
        <v>1121</v>
      </c>
    </row>
    <row r="36" spans="1:23" ht="15.75">
      <c r="A36" s="2" t="s">
        <v>6</v>
      </c>
      <c r="B36" s="2" t="s">
        <v>7</v>
      </c>
      <c r="C36" s="2" t="s">
        <v>8</v>
      </c>
      <c r="D36" s="2" t="s">
        <v>27</v>
      </c>
      <c r="E36" s="2" t="s">
        <v>44</v>
      </c>
      <c r="F36" s="2" t="s">
        <v>135</v>
      </c>
      <c r="G36" s="11" t="s">
        <v>136</v>
      </c>
      <c r="H36" s="16" t="s">
        <v>13</v>
      </c>
      <c r="I36" s="2" t="s">
        <v>30</v>
      </c>
      <c r="J36" s="2" t="s">
        <v>31</v>
      </c>
      <c r="K36" s="2" t="s">
        <v>40</v>
      </c>
      <c r="L36" s="16" t="s">
        <v>13</v>
      </c>
      <c r="M36" s="2">
        <v>30</v>
      </c>
      <c r="N36" s="13" t="s">
        <v>13</v>
      </c>
      <c r="O36" s="15">
        <v>4.8</v>
      </c>
      <c r="P36" s="3">
        <v>24</v>
      </c>
      <c r="Q36" s="3">
        <v>59</v>
      </c>
      <c r="R36" s="16" t="s">
        <v>137</v>
      </c>
      <c r="S36" s="16" t="s">
        <v>138</v>
      </c>
      <c r="T36" s="2" t="s">
        <v>140</v>
      </c>
      <c r="U36" s="3">
        <f t="shared" si="0"/>
        <v>144</v>
      </c>
      <c r="V36" s="3">
        <f t="shared" si="1"/>
        <v>720</v>
      </c>
      <c r="W36" s="3">
        <f t="shared" si="2"/>
        <v>1770</v>
      </c>
    </row>
    <row r="37" spans="1:23" ht="150" customHeight="1">
      <c r="A37" s="2" t="s">
        <v>6</v>
      </c>
      <c r="B37" s="2" t="s">
        <v>7</v>
      </c>
      <c r="C37" s="2" t="s">
        <v>8</v>
      </c>
      <c r="D37" s="2" t="s">
        <v>27</v>
      </c>
      <c r="E37" s="2" t="s">
        <v>44</v>
      </c>
      <c r="F37" s="2" t="s">
        <v>141</v>
      </c>
      <c r="G37" s="11" t="s">
        <v>142</v>
      </c>
      <c r="H37" s="16" t="s">
        <v>13</v>
      </c>
      <c r="I37" s="2" t="s">
        <v>30</v>
      </c>
      <c r="J37" s="2" t="s">
        <v>116</v>
      </c>
      <c r="K37" s="2" t="s">
        <v>32</v>
      </c>
      <c r="L37" s="16">
        <f xml:space="preserve"> SUM(M37:M38)</f>
        <v>21</v>
      </c>
      <c r="M37" s="2">
        <v>8</v>
      </c>
      <c r="N37" s="13" t="s">
        <v>13</v>
      </c>
      <c r="O37" s="15">
        <v>5.8</v>
      </c>
      <c r="P37" s="3">
        <v>22</v>
      </c>
      <c r="Q37" s="3">
        <v>55</v>
      </c>
      <c r="R37" s="16" t="s">
        <v>143</v>
      </c>
      <c r="S37" s="16" t="s">
        <v>124</v>
      </c>
      <c r="T37" s="2" t="s">
        <v>144</v>
      </c>
      <c r="U37" s="3">
        <f t="shared" si="0"/>
        <v>46.4</v>
      </c>
      <c r="V37" s="3">
        <f t="shared" si="1"/>
        <v>176</v>
      </c>
      <c r="W37" s="3">
        <f t="shared" si="2"/>
        <v>440</v>
      </c>
    </row>
    <row r="38" spans="1:23" ht="15.75">
      <c r="A38" s="2" t="s">
        <v>6</v>
      </c>
      <c r="B38" s="2" t="s">
        <v>7</v>
      </c>
      <c r="C38" s="2" t="s">
        <v>8</v>
      </c>
      <c r="D38" s="2" t="s">
        <v>27</v>
      </c>
      <c r="E38" s="2" t="s">
        <v>44</v>
      </c>
      <c r="F38" s="2" t="s">
        <v>141</v>
      </c>
      <c r="G38" s="11" t="s">
        <v>142</v>
      </c>
      <c r="H38" s="16" t="s">
        <v>13</v>
      </c>
      <c r="I38" s="2" t="s">
        <v>30</v>
      </c>
      <c r="J38" s="2" t="s">
        <v>116</v>
      </c>
      <c r="K38" s="2" t="s">
        <v>40</v>
      </c>
      <c r="L38" s="16" t="s">
        <v>13</v>
      </c>
      <c r="M38" s="2">
        <v>13</v>
      </c>
      <c r="N38" s="13" t="s">
        <v>13</v>
      </c>
      <c r="O38" s="15">
        <v>5.8</v>
      </c>
      <c r="P38" s="3">
        <v>22</v>
      </c>
      <c r="Q38" s="3">
        <v>55</v>
      </c>
      <c r="R38" s="16" t="s">
        <v>143</v>
      </c>
      <c r="S38" s="16" t="s">
        <v>124</v>
      </c>
      <c r="T38" s="2" t="s">
        <v>145</v>
      </c>
      <c r="U38" s="3">
        <f t="shared" ref="U38:U69" si="3" xml:space="preserve"> O38*M38</f>
        <v>75.399999999999991</v>
      </c>
      <c r="V38" s="3">
        <f t="shared" ref="V38:V69" si="4" xml:space="preserve"> P38*M38</f>
        <v>286</v>
      </c>
      <c r="W38" s="3">
        <f t="shared" ref="W38:W69" si="5" xml:space="preserve"> Q38*M38</f>
        <v>715</v>
      </c>
    </row>
    <row r="39" spans="1:23" ht="150" customHeight="1">
      <c r="A39" s="2" t="s">
        <v>6</v>
      </c>
      <c r="B39" s="2" t="s">
        <v>7</v>
      </c>
      <c r="C39" s="2" t="s">
        <v>8</v>
      </c>
      <c r="D39" s="2" t="s">
        <v>27</v>
      </c>
      <c r="E39" s="2" t="s">
        <v>10</v>
      </c>
      <c r="F39" s="2" t="s">
        <v>146</v>
      </c>
      <c r="G39" s="11" t="s">
        <v>147</v>
      </c>
      <c r="H39" s="16" t="s">
        <v>13</v>
      </c>
      <c r="I39" s="2" t="s">
        <v>30</v>
      </c>
      <c r="J39" s="2" t="s">
        <v>31</v>
      </c>
      <c r="K39" s="2" t="s">
        <v>40</v>
      </c>
      <c r="L39" s="16">
        <f xml:space="preserve"> SUM(M39:M40)</f>
        <v>76</v>
      </c>
      <c r="M39" s="2">
        <v>35</v>
      </c>
      <c r="N39" s="13" t="s">
        <v>13</v>
      </c>
      <c r="O39" s="15">
        <v>2.8</v>
      </c>
      <c r="P39" s="3">
        <v>33</v>
      </c>
      <c r="Q39" s="3">
        <v>83</v>
      </c>
      <c r="R39" s="16" t="s">
        <v>148</v>
      </c>
      <c r="S39" s="16" t="s">
        <v>149</v>
      </c>
      <c r="T39" s="2" t="s">
        <v>150</v>
      </c>
      <c r="U39" s="3">
        <f t="shared" si="3"/>
        <v>98</v>
      </c>
      <c r="V39" s="3">
        <f t="shared" si="4"/>
        <v>1155</v>
      </c>
      <c r="W39" s="3">
        <f t="shared" si="5"/>
        <v>2905</v>
      </c>
    </row>
    <row r="40" spans="1:23" ht="15.75">
      <c r="A40" s="2" t="s">
        <v>6</v>
      </c>
      <c r="B40" s="2" t="s">
        <v>7</v>
      </c>
      <c r="C40" s="2" t="s">
        <v>8</v>
      </c>
      <c r="D40" s="2" t="s">
        <v>27</v>
      </c>
      <c r="E40" s="2" t="s">
        <v>10</v>
      </c>
      <c r="F40" s="2" t="s">
        <v>146</v>
      </c>
      <c r="G40" s="11" t="s">
        <v>147</v>
      </c>
      <c r="H40" s="16" t="s">
        <v>13</v>
      </c>
      <c r="I40" s="2" t="s">
        <v>30</v>
      </c>
      <c r="J40" s="2" t="s">
        <v>31</v>
      </c>
      <c r="K40" s="2" t="s">
        <v>32</v>
      </c>
      <c r="L40" s="16" t="s">
        <v>13</v>
      </c>
      <c r="M40" s="2">
        <v>41</v>
      </c>
      <c r="N40" s="13" t="s">
        <v>13</v>
      </c>
      <c r="O40" s="15">
        <v>2.8</v>
      </c>
      <c r="P40" s="3">
        <v>33</v>
      </c>
      <c r="Q40" s="3">
        <v>83</v>
      </c>
      <c r="R40" s="16" t="s">
        <v>148</v>
      </c>
      <c r="S40" s="16" t="s">
        <v>149</v>
      </c>
      <c r="T40" s="2" t="s">
        <v>151</v>
      </c>
      <c r="U40" s="3">
        <f t="shared" si="3"/>
        <v>114.8</v>
      </c>
      <c r="V40" s="3">
        <f t="shared" si="4"/>
        <v>1353</v>
      </c>
      <c r="W40" s="3">
        <f t="shared" si="5"/>
        <v>3403</v>
      </c>
    </row>
    <row r="41" spans="1:23" ht="150" customHeight="1">
      <c r="A41" s="2" t="s">
        <v>58</v>
      </c>
      <c r="B41" s="2" t="s">
        <v>7</v>
      </c>
      <c r="C41" s="2" t="s">
        <v>8</v>
      </c>
      <c r="D41" s="2" t="s">
        <v>36</v>
      </c>
      <c r="E41" s="2" t="s">
        <v>44</v>
      </c>
      <c r="F41" s="2" t="s">
        <v>152</v>
      </c>
      <c r="G41" s="11" t="s">
        <v>153</v>
      </c>
      <c r="H41" s="16" t="s">
        <v>13</v>
      </c>
      <c r="I41" s="2" t="s">
        <v>30</v>
      </c>
      <c r="J41" s="2" t="s">
        <v>31</v>
      </c>
      <c r="K41" s="2" t="s">
        <v>32</v>
      </c>
      <c r="L41" s="16">
        <f xml:space="preserve"> SUM(M41)</f>
        <v>3</v>
      </c>
      <c r="M41" s="2">
        <v>3</v>
      </c>
      <c r="N41" s="13" t="s">
        <v>13</v>
      </c>
      <c r="O41" s="15">
        <v>5.8</v>
      </c>
      <c r="P41" s="3">
        <v>22</v>
      </c>
      <c r="Q41" s="3">
        <v>56</v>
      </c>
      <c r="R41" s="16" t="s">
        <v>154</v>
      </c>
      <c r="S41" s="16" t="s">
        <v>155</v>
      </c>
      <c r="T41" s="2" t="s">
        <v>156</v>
      </c>
      <c r="U41" s="3">
        <f t="shared" si="3"/>
        <v>17.399999999999999</v>
      </c>
      <c r="V41" s="3">
        <f t="shared" si="4"/>
        <v>66</v>
      </c>
      <c r="W41" s="3">
        <f t="shared" si="5"/>
        <v>168</v>
      </c>
    </row>
    <row r="42" spans="1:23" ht="150" customHeight="1">
      <c r="A42" s="2" t="s">
        <v>58</v>
      </c>
      <c r="B42" s="2" t="s">
        <v>7</v>
      </c>
      <c r="C42" s="2" t="s">
        <v>8</v>
      </c>
      <c r="D42" s="2" t="s">
        <v>36</v>
      </c>
      <c r="E42" s="2" t="s">
        <v>44</v>
      </c>
      <c r="F42" s="2" t="s">
        <v>157</v>
      </c>
      <c r="G42" s="11" t="s">
        <v>158</v>
      </c>
      <c r="H42" s="16" t="s">
        <v>13</v>
      </c>
      <c r="I42" s="2" t="s">
        <v>30</v>
      </c>
      <c r="J42" s="2" t="s">
        <v>31</v>
      </c>
      <c r="K42" s="2" t="s">
        <v>40</v>
      </c>
      <c r="L42" s="16">
        <f xml:space="preserve"> SUM(M42:M43)</f>
        <v>16</v>
      </c>
      <c r="M42" s="2">
        <v>3</v>
      </c>
      <c r="N42" s="13" t="s">
        <v>13</v>
      </c>
      <c r="O42" s="15">
        <v>7.8</v>
      </c>
      <c r="P42" s="3">
        <v>44</v>
      </c>
      <c r="Q42" s="3">
        <v>112</v>
      </c>
      <c r="R42" s="16" t="s">
        <v>154</v>
      </c>
      <c r="S42" s="16" t="s">
        <v>159</v>
      </c>
      <c r="T42" s="2" t="s">
        <v>160</v>
      </c>
      <c r="U42" s="3">
        <f t="shared" si="3"/>
        <v>23.4</v>
      </c>
      <c r="V42" s="3">
        <f t="shared" si="4"/>
        <v>132</v>
      </c>
      <c r="W42" s="3">
        <f t="shared" si="5"/>
        <v>336</v>
      </c>
    </row>
    <row r="43" spans="1:23" ht="15.75">
      <c r="A43" s="2" t="s">
        <v>58</v>
      </c>
      <c r="B43" s="2" t="s">
        <v>7</v>
      </c>
      <c r="C43" s="2" t="s">
        <v>8</v>
      </c>
      <c r="D43" s="2" t="s">
        <v>36</v>
      </c>
      <c r="E43" s="2" t="s">
        <v>44</v>
      </c>
      <c r="F43" s="2" t="s">
        <v>157</v>
      </c>
      <c r="G43" s="11" t="s">
        <v>158</v>
      </c>
      <c r="H43" s="16" t="s">
        <v>13</v>
      </c>
      <c r="I43" s="2" t="s">
        <v>30</v>
      </c>
      <c r="J43" s="2" t="s">
        <v>31</v>
      </c>
      <c r="K43" s="2" t="s">
        <v>32</v>
      </c>
      <c r="L43" s="16" t="s">
        <v>13</v>
      </c>
      <c r="M43" s="2">
        <v>13</v>
      </c>
      <c r="N43" s="13" t="s">
        <v>13</v>
      </c>
      <c r="O43" s="15">
        <v>7.8</v>
      </c>
      <c r="P43" s="3">
        <v>44</v>
      </c>
      <c r="Q43" s="3">
        <v>112</v>
      </c>
      <c r="R43" s="16" t="s">
        <v>154</v>
      </c>
      <c r="S43" s="16" t="s">
        <v>159</v>
      </c>
      <c r="T43" s="2" t="s">
        <v>161</v>
      </c>
      <c r="U43" s="3">
        <f t="shared" si="3"/>
        <v>101.39999999999999</v>
      </c>
      <c r="V43" s="3">
        <f t="shared" si="4"/>
        <v>572</v>
      </c>
      <c r="W43" s="3">
        <f t="shared" si="5"/>
        <v>1456</v>
      </c>
    </row>
    <row r="44" spans="1:23" ht="150" customHeight="1">
      <c r="A44" s="2" t="s">
        <v>58</v>
      </c>
      <c r="B44" s="2" t="s">
        <v>7</v>
      </c>
      <c r="C44" s="2" t="s">
        <v>8</v>
      </c>
      <c r="D44" s="2" t="s">
        <v>36</v>
      </c>
      <c r="E44" s="2" t="s">
        <v>44</v>
      </c>
      <c r="F44" s="2" t="s">
        <v>162</v>
      </c>
      <c r="G44" s="11" t="s">
        <v>163</v>
      </c>
      <c r="H44" s="16" t="s">
        <v>13</v>
      </c>
      <c r="I44" s="2" t="s">
        <v>30</v>
      </c>
      <c r="J44" s="2" t="s">
        <v>31</v>
      </c>
      <c r="K44" s="2" t="s">
        <v>40</v>
      </c>
      <c r="L44" s="16">
        <f xml:space="preserve"> SUM(M44:M45)</f>
        <v>6</v>
      </c>
      <c r="M44" s="2">
        <v>1</v>
      </c>
      <c r="N44" s="13" t="s">
        <v>13</v>
      </c>
      <c r="O44" s="15">
        <v>7.8</v>
      </c>
      <c r="P44" s="3">
        <v>33</v>
      </c>
      <c r="Q44" s="3">
        <v>84</v>
      </c>
      <c r="R44" s="16" t="s">
        <v>164</v>
      </c>
      <c r="S44" s="16" t="s">
        <v>138</v>
      </c>
      <c r="T44" s="2" t="s">
        <v>165</v>
      </c>
      <c r="U44" s="3">
        <f t="shared" si="3"/>
        <v>7.8</v>
      </c>
      <c r="V44" s="3">
        <f t="shared" si="4"/>
        <v>33</v>
      </c>
      <c r="W44" s="3">
        <f t="shared" si="5"/>
        <v>84</v>
      </c>
    </row>
    <row r="45" spans="1:23" ht="15.75">
      <c r="A45" s="2" t="s">
        <v>58</v>
      </c>
      <c r="B45" s="2" t="s">
        <v>7</v>
      </c>
      <c r="C45" s="2" t="s">
        <v>8</v>
      </c>
      <c r="D45" s="2" t="s">
        <v>36</v>
      </c>
      <c r="E45" s="2" t="s">
        <v>44</v>
      </c>
      <c r="F45" s="2" t="s">
        <v>162</v>
      </c>
      <c r="G45" s="11" t="s">
        <v>163</v>
      </c>
      <c r="H45" s="16" t="s">
        <v>13</v>
      </c>
      <c r="I45" s="2" t="s">
        <v>30</v>
      </c>
      <c r="J45" s="2" t="s">
        <v>31</v>
      </c>
      <c r="K45" s="2" t="s">
        <v>32</v>
      </c>
      <c r="L45" s="16" t="s">
        <v>13</v>
      </c>
      <c r="M45" s="2">
        <v>5</v>
      </c>
      <c r="N45" s="13" t="s">
        <v>13</v>
      </c>
      <c r="O45" s="15">
        <v>7.8</v>
      </c>
      <c r="P45" s="3">
        <v>33</v>
      </c>
      <c r="Q45" s="3">
        <v>84</v>
      </c>
      <c r="R45" s="16" t="s">
        <v>164</v>
      </c>
      <c r="S45" s="16" t="s">
        <v>138</v>
      </c>
      <c r="T45" s="2" t="s">
        <v>166</v>
      </c>
      <c r="U45" s="3">
        <f t="shared" si="3"/>
        <v>39</v>
      </c>
      <c r="V45" s="3">
        <f t="shared" si="4"/>
        <v>165</v>
      </c>
      <c r="W45" s="3">
        <f t="shared" si="5"/>
        <v>420</v>
      </c>
    </row>
    <row r="46" spans="1:23" ht="150" customHeight="1">
      <c r="A46" s="2" t="s">
        <v>58</v>
      </c>
      <c r="B46" s="2" t="s">
        <v>7</v>
      </c>
      <c r="C46" s="2" t="s">
        <v>8</v>
      </c>
      <c r="D46" s="2" t="s">
        <v>36</v>
      </c>
      <c r="E46" s="2" t="s">
        <v>44</v>
      </c>
      <c r="F46" s="2" t="s">
        <v>167</v>
      </c>
      <c r="G46" s="11" t="s">
        <v>168</v>
      </c>
      <c r="H46" s="16" t="s">
        <v>13</v>
      </c>
      <c r="I46" s="2" t="s">
        <v>30</v>
      </c>
      <c r="J46" s="2" t="s">
        <v>31</v>
      </c>
      <c r="K46" s="2" t="s">
        <v>32</v>
      </c>
      <c r="L46" s="16">
        <f xml:space="preserve"> SUM(M46)</f>
        <v>11</v>
      </c>
      <c r="M46" s="2">
        <v>11</v>
      </c>
      <c r="N46" s="13" t="s">
        <v>13</v>
      </c>
      <c r="O46" s="15">
        <v>7.8</v>
      </c>
      <c r="P46" s="3">
        <v>33</v>
      </c>
      <c r="Q46" s="3">
        <v>84</v>
      </c>
      <c r="R46" s="16" t="s">
        <v>106</v>
      </c>
      <c r="S46" s="16" t="s">
        <v>169</v>
      </c>
      <c r="T46" s="2" t="s">
        <v>170</v>
      </c>
      <c r="U46" s="3">
        <f t="shared" si="3"/>
        <v>85.8</v>
      </c>
      <c r="V46" s="3">
        <f t="shared" si="4"/>
        <v>363</v>
      </c>
      <c r="W46" s="3">
        <f t="shared" si="5"/>
        <v>924</v>
      </c>
    </row>
    <row r="47" spans="1:23" ht="150" customHeight="1">
      <c r="A47" s="2" t="s">
        <v>6</v>
      </c>
      <c r="B47" s="2" t="s">
        <v>7</v>
      </c>
      <c r="C47" s="2" t="s">
        <v>8</v>
      </c>
      <c r="D47" s="2" t="s">
        <v>27</v>
      </c>
      <c r="E47" s="2" t="s">
        <v>44</v>
      </c>
      <c r="F47" s="2" t="s">
        <v>171</v>
      </c>
      <c r="G47" s="11" t="s">
        <v>172</v>
      </c>
      <c r="H47" s="16" t="s">
        <v>13</v>
      </c>
      <c r="I47" s="2" t="s">
        <v>30</v>
      </c>
      <c r="J47" s="2" t="s">
        <v>53</v>
      </c>
      <c r="K47" s="2" t="s">
        <v>173</v>
      </c>
      <c r="L47" s="16">
        <f xml:space="preserve"> SUM(M47)</f>
        <v>2</v>
      </c>
      <c r="M47" s="2">
        <v>2</v>
      </c>
      <c r="N47" s="13" t="s">
        <v>13</v>
      </c>
      <c r="O47" s="15">
        <v>7.8</v>
      </c>
      <c r="P47" s="3">
        <v>40</v>
      </c>
      <c r="Q47" s="3">
        <v>101</v>
      </c>
      <c r="R47" s="16" t="s">
        <v>174</v>
      </c>
      <c r="S47" s="16" t="s">
        <v>175</v>
      </c>
      <c r="T47" s="2" t="s">
        <v>176</v>
      </c>
      <c r="U47" s="3">
        <f t="shared" si="3"/>
        <v>15.6</v>
      </c>
      <c r="V47" s="3">
        <f t="shared" si="4"/>
        <v>80</v>
      </c>
      <c r="W47" s="3">
        <f t="shared" si="5"/>
        <v>202</v>
      </c>
    </row>
    <row r="48" spans="1:23" ht="150" customHeight="1">
      <c r="A48" s="2" t="s">
        <v>58</v>
      </c>
      <c r="B48" s="2" t="s">
        <v>7</v>
      </c>
      <c r="C48" s="2" t="s">
        <v>8</v>
      </c>
      <c r="D48" s="2" t="s">
        <v>36</v>
      </c>
      <c r="E48" s="2" t="s">
        <v>44</v>
      </c>
      <c r="F48" s="2" t="s">
        <v>177</v>
      </c>
      <c r="G48" s="11" t="s">
        <v>178</v>
      </c>
      <c r="H48" s="16" t="s">
        <v>13</v>
      </c>
      <c r="I48" s="2" t="s">
        <v>30</v>
      </c>
      <c r="J48" s="2" t="s">
        <v>116</v>
      </c>
      <c r="K48" s="2" t="s">
        <v>40</v>
      </c>
      <c r="L48" s="16">
        <f xml:space="preserve"> SUM(M48:M49)</f>
        <v>25</v>
      </c>
      <c r="M48" s="2">
        <v>9</v>
      </c>
      <c r="N48" s="13" t="s">
        <v>13</v>
      </c>
      <c r="O48" s="15">
        <v>4.8</v>
      </c>
      <c r="P48" s="3">
        <v>22</v>
      </c>
      <c r="Q48" s="3">
        <v>56</v>
      </c>
      <c r="R48" s="16" t="s">
        <v>179</v>
      </c>
      <c r="S48" s="16" t="s">
        <v>180</v>
      </c>
      <c r="T48" s="2" t="s">
        <v>181</v>
      </c>
      <c r="U48" s="3">
        <f t="shared" si="3"/>
        <v>43.199999999999996</v>
      </c>
      <c r="V48" s="3">
        <f t="shared" si="4"/>
        <v>198</v>
      </c>
      <c r="W48" s="3">
        <f t="shared" si="5"/>
        <v>504</v>
      </c>
    </row>
    <row r="49" spans="1:23" ht="15.75">
      <c r="A49" s="2" t="s">
        <v>58</v>
      </c>
      <c r="B49" s="2" t="s">
        <v>7</v>
      </c>
      <c r="C49" s="2" t="s">
        <v>8</v>
      </c>
      <c r="D49" s="2" t="s">
        <v>36</v>
      </c>
      <c r="E49" s="2" t="s">
        <v>44</v>
      </c>
      <c r="F49" s="2" t="s">
        <v>177</v>
      </c>
      <c r="G49" s="11" t="s">
        <v>178</v>
      </c>
      <c r="H49" s="16" t="s">
        <v>13</v>
      </c>
      <c r="I49" s="2" t="s">
        <v>30</v>
      </c>
      <c r="J49" s="2" t="s">
        <v>116</v>
      </c>
      <c r="K49" s="2" t="s">
        <v>32</v>
      </c>
      <c r="L49" s="16" t="s">
        <v>13</v>
      </c>
      <c r="M49" s="2">
        <v>16</v>
      </c>
      <c r="N49" s="13" t="s">
        <v>13</v>
      </c>
      <c r="O49" s="15">
        <v>4.8</v>
      </c>
      <c r="P49" s="3">
        <v>22</v>
      </c>
      <c r="Q49" s="3">
        <v>56</v>
      </c>
      <c r="R49" s="16" t="s">
        <v>179</v>
      </c>
      <c r="S49" s="16" t="s">
        <v>180</v>
      </c>
      <c r="T49" s="2" t="s">
        <v>182</v>
      </c>
      <c r="U49" s="3">
        <f t="shared" si="3"/>
        <v>76.8</v>
      </c>
      <c r="V49" s="3">
        <f t="shared" si="4"/>
        <v>352</v>
      </c>
      <c r="W49" s="3">
        <f t="shared" si="5"/>
        <v>896</v>
      </c>
    </row>
    <row r="50" spans="1:23" ht="150" customHeight="1">
      <c r="A50" s="2" t="s">
        <v>58</v>
      </c>
      <c r="B50" s="2" t="s">
        <v>7</v>
      </c>
      <c r="C50" s="2" t="s">
        <v>8</v>
      </c>
      <c r="D50" s="2" t="s">
        <v>36</v>
      </c>
      <c r="E50" s="2" t="s">
        <v>44</v>
      </c>
      <c r="F50" s="2" t="s">
        <v>177</v>
      </c>
      <c r="G50" s="11" t="s">
        <v>183</v>
      </c>
      <c r="H50" s="16" t="s">
        <v>13</v>
      </c>
      <c r="I50" s="2" t="s">
        <v>30</v>
      </c>
      <c r="J50" s="2" t="s">
        <v>184</v>
      </c>
      <c r="K50" s="2" t="s">
        <v>40</v>
      </c>
      <c r="L50" s="16">
        <f xml:space="preserve"> SUM(M50:M51)</f>
        <v>41</v>
      </c>
      <c r="M50" s="2">
        <v>20</v>
      </c>
      <c r="N50" s="13" t="s">
        <v>13</v>
      </c>
      <c r="O50" s="15">
        <v>4.8</v>
      </c>
      <c r="P50" s="3">
        <v>22</v>
      </c>
      <c r="Q50" s="3">
        <v>56</v>
      </c>
      <c r="R50" s="16" t="s">
        <v>179</v>
      </c>
      <c r="S50" s="16" t="s">
        <v>180</v>
      </c>
      <c r="T50" s="2" t="s">
        <v>185</v>
      </c>
      <c r="U50" s="3">
        <f t="shared" si="3"/>
        <v>96</v>
      </c>
      <c r="V50" s="3">
        <f t="shared" si="4"/>
        <v>440</v>
      </c>
      <c r="W50" s="3">
        <f t="shared" si="5"/>
        <v>1120</v>
      </c>
    </row>
    <row r="51" spans="1:23" ht="15.75">
      <c r="A51" s="2" t="s">
        <v>58</v>
      </c>
      <c r="B51" s="2" t="s">
        <v>7</v>
      </c>
      <c r="C51" s="2" t="s">
        <v>8</v>
      </c>
      <c r="D51" s="2" t="s">
        <v>36</v>
      </c>
      <c r="E51" s="2" t="s">
        <v>44</v>
      </c>
      <c r="F51" s="2" t="s">
        <v>177</v>
      </c>
      <c r="G51" s="11" t="s">
        <v>183</v>
      </c>
      <c r="H51" s="16" t="s">
        <v>13</v>
      </c>
      <c r="I51" s="2" t="s">
        <v>30</v>
      </c>
      <c r="J51" s="2" t="s">
        <v>184</v>
      </c>
      <c r="K51" s="2" t="s">
        <v>32</v>
      </c>
      <c r="L51" s="16" t="s">
        <v>13</v>
      </c>
      <c r="M51" s="2">
        <v>21</v>
      </c>
      <c r="N51" s="13" t="s">
        <v>13</v>
      </c>
      <c r="O51" s="15">
        <v>4.8</v>
      </c>
      <c r="P51" s="3">
        <v>22</v>
      </c>
      <c r="Q51" s="3">
        <v>56</v>
      </c>
      <c r="R51" s="16" t="s">
        <v>179</v>
      </c>
      <c r="S51" s="16" t="s">
        <v>180</v>
      </c>
      <c r="T51" s="2" t="s">
        <v>186</v>
      </c>
      <c r="U51" s="3">
        <f t="shared" si="3"/>
        <v>100.8</v>
      </c>
      <c r="V51" s="3">
        <f t="shared" si="4"/>
        <v>462</v>
      </c>
      <c r="W51" s="3">
        <f t="shared" si="5"/>
        <v>1176</v>
      </c>
    </row>
    <row r="52" spans="1:23" ht="150" customHeight="1">
      <c r="A52" s="2" t="s">
        <v>58</v>
      </c>
      <c r="B52" s="2" t="s">
        <v>7</v>
      </c>
      <c r="C52" s="2" t="s">
        <v>8</v>
      </c>
      <c r="D52" s="2" t="s">
        <v>36</v>
      </c>
      <c r="E52" s="2" t="s">
        <v>44</v>
      </c>
      <c r="F52" s="2" t="s">
        <v>187</v>
      </c>
      <c r="G52" s="11" t="s">
        <v>188</v>
      </c>
      <c r="H52" s="16" t="s">
        <v>13</v>
      </c>
      <c r="I52" s="2" t="s">
        <v>14</v>
      </c>
      <c r="J52" s="2" t="s">
        <v>73</v>
      </c>
      <c r="K52" s="2" t="s">
        <v>40</v>
      </c>
      <c r="L52" s="16">
        <f xml:space="preserve"> SUM(M52:M54)</f>
        <v>18</v>
      </c>
      <c r="M52" s="2">
        <v>5</v>
      </c>
      <c r="N52" s="13" t="s">
        <v>13</v>
      </c>
      <c r="O52" s="15">
        <v>8.8000000000000007</v>
      </c>
      <c r="P52" s="3">
        <v>40</v>
      </c>
      <c r="Q52" s="3">
        <v>102</v>
      </c>
      <c r="R52" s="16" t="s">
        <v>189</v>
      </c>
      <c r="S52" s="16" t="s">
        <v>190</v>
      </c>
      <c r="T52" s="2" t="s">
        <v>191</v>
      </c>
      <c r="U52" s="3">
        <f t="shared" si="3"/>
        <v>44</v>
      </c>
      <c r="V52" s="3">
        <f t="shared" si="4"/>
        <v>200</v>
      </c>
      <c r="W52" s="3">
        <f t="shared" si="5"/>
        <v>510</v>
      </c>
    </row>
    <row r="53" spans="1:23" ht="15.75">
      <c r="A53" s="2" t="s">
        <v>58</v>
      </c>
      <c r="B53" s="2" t="s">
        <v>7</v>
      </c>
      <c r="C53" s="2" t="s">
        <v>8</v>
      </c>
      <c r="D53" s="2" t="s">
        <v>36</v>
      </c>
      <c r="E53" s="2" t="s">
        <v>44</v>
      </c>
      <c r="F53" s="2" t="s">
        <v>187</v>
      </c>
      <c r="G53" s="11" t="s">
        <v>188</v>
      </c>
      <c r="H53" s="16" t="s">
        <v>13</v>
      </c>
      <c r="I53" s="2" t="s">
        <v>14</v>
      </c>
      <c r="J53" s="2" t="s">
        <v>73</v>
      </c>
      <c r="K53" s="2" t="s">
        <v>192</v>
      </c>
      <c r="L53" s="16" t="s">
        <v>13</v>
      </c>
      <c r="M53" s="2">
        <v>6</v>
      </c>
      <c r="N53" s="13" t="s">
        <v>13</v>
      </c>
      <c r="O53" s="15">
        <v>8.8000000000000007</v>
      </c>
      <c r="P53" s="3">
        <v>40</v>
      </c>
      <c r="Q53" s="3">
        <v>102</v>
      </c>
      <c r="R53" s="16" t="s">
        <v>189</v>
      </c>
      <c r="S53" s="16" t="s">
        <v>190</v>
      </c>
      <c r="T53" s="2" t="s">
        <v>193</v>
      </c>
      <c r="U53" s="3">
        <f t="shared" si="3"/>
        <v>52.800000000000004</v>
      </c>
      <c r="V53" s="3">
        <f t="shared" si="4"/>
        <v>240</v>
      </c>
      <c r="W53" s="3">
        <f t="shared" si="5"/>
        <v>612</v>
      </c>
    </row>
    <row r="54" spans="1:23" ht="15.75">
      <c r="A54" s="2" t="s">
        <v>58</v>
      </c>
      <c r="B54" s="2" t="s">
        <v>7</v>
      </c>
      <c r="C54" s="2" t="s">
        <v>8</v>
      </c>
      <c r="D54" s="2" t="s">
        <v>36</v>
      </c>
      <c r="E54" s="2" t="s">
        <v>44</v>
      </c>
      <c r="F54" s="2" t="s">
        <v>187</v>
      </c>
      <c r="G54" s="11" t="s">
        <v>188</v>
      </c>
      <c r="H54" s="16" t="s">
        <v>13</v>
      </c>
      <c r="I54" s="2" t="s">
        <v>14</v>
      </c>
      <c r="J54" s="2" t="s">
        <v>73</v>
      </c>
      <c r="K54" s="2" t="s">
        <v>32</v>
      </c>
      <c r="L54" s="16" t="s">
        <v>13</v>
      </c>
      <c r="M54" s="2">
        <v>7</v>
      </c>
      <c r="N54" s="13" t="s">
        <v>13</v>
      </c>
      <c r="O54" s="15">
        <v>8.8000000000000007</v>
      </c>
      <c r="P54" s="3">
        <v>40</v>
      </c>
      <c r="Q54" s="3">
        <v>102</v>
      </c>
      <c r="R54" s="16" t="s">
        <v>189</v>
      </c>
      <c r="S54" s="16" t="s">
        <v>190</v>
      </c>
      <c r="T54" s="2" t="s">
        <v>194</v>
      </c>
      <c r="U54" s="3">
        <f t="shared" si="3"/>
        <v>61.600000000000009</v>
      </c>
      <c r="V54" s="3">
        <f t="shared" si="4"/>
        <v>280</v>
      </c>
      <c r="W54" s="3">
        <f t="shared" si="5"/>
        <v>714</v>
      </c>
    </row>
    <row r="55" spans="1:23" ht="150" customHeight="1">
      <c r="A55" s="2" t="s">
        <v>58</v>
      </c>
      <c r="B55" s="2" t="s">
        <v>7</v>
      </c>
      <c r="C55" s="2" t="s">
        <v>8</v>
      </c>
      <c r="D55" s="2" t="s">
        <v>195</v>
      </c>
      <c r="E55" s="2" t="s">
        <v>44</v>
      </c>
      <c r="F55" s="2" t="s">
        <v>196</v>
      </c>
      <c r="G55" s="11" t="s">
        <v>197</v>
      </c>
      <c r="H55" s="16" t="s">
        <v>13</v>
      </c>
      <c r="I55" s="2" t="s">
        <v>30</v>
      </c>
      <c r="J55" s="2" t="s">
        <v>116</v>
      </c>
      <c r="K55" s="2" t="s">
        <v>40</v>
      </c>
      <c r="L55" s="16">
        <f xml:space="preserve"> SUM(M55:M56)</f>
        <v>24</v>
      </c>
      <c r="M55" s="2">
        <v>10</v>
      </c>
      <c r="N55" s="13" t="s">
        <v>13</v>
      </c>
      <c r="O55" s="15">
        <v>9.8000000000000007</v>
      </c>
      <c r="P55" s="3">
        <v>36</v>
      </c>
      <c r="Q55" s="3">
        <v>92</v>
      </c>
      <c r="R55" s="16" t="s">
        <v>179</v>
      </c>
      <c r="S55" s="16" t="s">
        <v>198</v>
      </c>
      <c r="T55" s="2" t="s">
        <v>199</v>
      </c>
      <c r="U55" s="3">
        <f t="shared" si="3"/>
        <v>98</v>
      </c>
      <c r="V55" s="3">
        <f t="shared" si="4"/>
        <v>360</v>
      </c>
      <c r="W55" s="3">
        <f t="shared" si="5"/>
        <v>920</v>
      </c>
    </row>
    <row r="56" spans="1:23" ht="15.75">
      <c r="A56" s="2" t="s">
        <v>58</v>
      </c>
      <c r="B56" s="2" t="s">
        <v>7</v>
      </c>
      <c r="C56" s="2" t="s">
        <v>8</v>
      </c>
      <c r="D56" s="2" t="s">
        <v>195</v>
      </c>
      <c r="E56" s="2" t="s">
        <v>44</v>
      </c>
      <c r="F56" s="2" t="s">
        <v>196</v>
      </c>
      <c r="G56" s="11" t="s">
        <v>197</v>
      </c>
      <c r="H56" s="16" t="s">
        <v>13</v>
      </c>
      <c r="I56" s="2" t="s">
        <v>30</v>
      </c>
      <c r="J56" s="2" t="s">
        <v>116</v>
      </c>
      <c r="K56" s="2" t="s">
        <v>32</v>
      </c>
      <c r="L56" s="16" t="s">
        <v>13</v>
      </c>
      <c r="M56" s="2">
        <v>14</v>
      </c>
      <c r="N56" s="13" t="s">
        <v>13</v>
      </c>
      <c r="O56" s="15">
        <v>9.8000000000000007</v>
      </c>
      <c r="P56" s="3">
        <v>36</v>
      </c>
      <c r="Q56" s="3">
        <v>92</v>
      </c>
      <c r="R56" s="16" t="s">
        <v>179</v>
      </c>
      <c r="S56" s="16" t="s">
        <v>198</v>
      </c>
      <c r="T56" s="2" t="s">
        <v>200</v>
      </c>
      <c r="U56" s="3">
        <f t="shared" si="3"/>
        <v>137.20000000000002</v>
      </c>
      <c r="V56" s="3">
        <f t="shared" si="4"/>
        <v>504</v>
      </c>
      <c r="W56" s="3">
        <f t="shared" si="5"/>
        <v>1288</v>
      </c>
    </row>
    <row r="57" spans="1:23" ht="150" customHeight="1">
      <c r="A57" s="2" t="s">
        <v>58</v>
      </c>
      <c r="B57" s="2" t="s">
        <v>7</v>
      </c>
      <c r="C57" s="2" t="s">
        <v>8</v>
      </c>
      <c r="D57" s="2" t="s">
        <v>195</v>
      </c>
      <c r="E57" s="2" t="s">
        <v>44</v>
      </c>
      <c r="F57" s="2" t="s">
        <v>196</v>
      </c>
      <c r="G57" s="11" t="s">
        <v>201</v>
      </c>
      <c r="H57" s="16" t="s">
        <v>13</v>
      </c>
      <c r="I57" s="2" t="s">
        <v>30</v>
      </c>
      <c r="J57" s="2" t="s">
        <v>184</v>
      </c>
      <c r="K57" s="2" t="s">
        <v>40</v>
      </c>
      <c r="L57" s="16">
        <f xml:space="preserve"> SUM(M57:M58)</f>
        <v>35</v>
      </c>
      <c r="M57" s="2">
        <v>16</v>
      </c>
      <c r="N57" s="13" t="s">
        <v>13</v>
      </c>
      <c r="O57" s="15">
        <v>9.8000000000000007</v>
      </c>
      <c r="P57" s="3">
        <v>36</v>
      </c>
      <c r="Q57" s="3">
        <v>92</v>
      </c>
      <c r="R57" s="16" t="s">
        <v>179</v>
      </c>
      <c r="S57" s="16" t="s">
        <v>198</v>
      </c>
      <c r="T57" s="2" t="s">
        <v>202</v>
      </c>
      <c r="U57" s="3">
        <f t="shared" si="3"/>
        <v>156.80000000000001</v>
      </c>
      <c r="V57" s="3">
        <f t="shared" si="4"/>
        <v>576</v>
      </c>
      <c r="W57" s="3">
        <f t="shared" si="5"/>
        <v>1472</v>
      </c>
    </row>
    <row r="58" spans="1:23" ht="15.75">
      <c r="A58" s="2" t="s">
        <v>58</v>
      </c>
      <c r="B58" s="2" t="s">
        <v>7</v>
      </c>
      <c r="C58" s="2" t="s">
        <v>8</v>
      </c>
      <c r="D58" s="2" t="s">
        <v>195</v>
      </c>
      <c r="E58" s="2" t="s">
        <v>44</v>
      </c>
      <c r="F58" s="2" t="s">
        <v>196</v>
      </c>
      <c r="G58" s="11" t="s">
        <v>201</v>
      </c>
      <c r="H58" s="16" t="s">
        <v>13</v>
      </c>
      <c r="I58" s="2" t="s">
        <v>30</v>
      </c>
      <c r="J58" s="2" t="s">
        <v>184</v>
      </c>
      <c r="K58" s="2" t="s">
        <v>32</v>
      </c>
      <c r="L58" s="16" t="s">
        <v>13</v>
      </c>
      <c r="M58" s="2">
        <v>19</v>
      </c>
      <c r="N58" s="13" t="s">
        <v>13</v>
      </c>
      <c r="O58" s="15">
        <v>9.8000000000000007</v>
      </c>
      <c r="P58" s="3">
        <v>36</v>
      </c>
      <c r="Q58" s="3">
        <v>92</v>
      </c>
      <c r="R58" s="16" t="s">
        <v>179</v>
      </c>
      <c r="S58" s="16" t="s">
        <v>198</v>
      </c>
      <c r="T58" s="2" t="s">
        <v>203</v>
      </c>
      <c r="U58" s="3">
        <f t="shared" si="3"/>
        <v>186.20000000000002</v>
      </c>
      <c r="V58" s="3">
        <f t="shared" si="4"/>
        <v>684</v>
      </c>
      <c r="W58" s="3">
        <f t="shared" si="5"/>
        <v>1748</v>
      </c>
    </row>
    <row r="59" spans="1:23" ht="150" customHeight="1">
      <c r="A59" s="2" t="s">
        <v>58</v>
      </c>
      <c r="B59" s="2" t="s">
        <v>7</v>
      </c>
      <c r="C59" s="2" t="s">
        <v>8</v>
      </c>
      <c r="D59" s="2" t="s">
        <v>36</v>
      </c>
      <c r="E59" s="2" t="s">
        <v>44</v>
      </c>
      <c r="F59" s="2" t="s">
        <v>204</v>
      </c>
      <c r="G59" s="11" t="s">
        <v>205</v>
      </c>
      <c r="H59" s="16" t="s">
        <v>13</v>
      </c>
      <c r="I59" s="2" t="s">
        <v>14</v>
      </c>
      <c r="J59" s="2" t="s">
        <v>184</v>
      </c>
      <c r="K59" s="2" t="s">
        <v>173</v>
      </c>
      <c r="L59" s="16">
        <f xml:space="preserve"> SUM(M59)</f>
        <v>1</v>
      </c>
      <c r="M59" s="2">
        <v>1</v>
      </c>
      <c r="N59" s="13" t="s">
        <v>13</v>
      </c>
      <c r="O59" s="15">
        <v>5.8</v>
      </c>
      <c r="P59" s="3">
        <v>20</v>
      </c>
      <c r="Q59" s="3">
        <v>51</v>
      </c>
      <c r="R59" s="16" t="s">
        <v>206</v>
      </c>
      <c r="S59" s="16" t="s">
        <v>207</v>
      </c>
      <c r="T59" s="2" t="s">
        <v>208</v>
      </c>
      <c r="U59" s="3">
        <f t="shared" si="3"/>
        <v>5.8</v>
      </c>
      <c r="V59" s="3">
        <f t="shared" si="4"/>
        <v>20</v>
      </c>
      <c r="W59" s="3">
        <f t="shared" si="5"/>
        <v>51</v>
      </c>
    </row>
    <row r="60" spans="1:23" ht="150" customHeight="1">
      <c r="A60" s="2" t="s">
        <v>6</v>
      </c>
      <c r="B60" s="2" t="s">
        <v>7</v>
      </c>
      <c r="C60" s="2" t="s">
        <v>8</v>
      </c>
      <c r="D60" s="2" t="s">
        <v>36</v>
      </c>
      <c r="E60" s="2" t="s">
        <v>44</v>
      </c>
      <c r="F60" s="2" t="s">
        <v>209</v>
      </c>
      <c r="G60" s="11" t="s">
        <v>210</v>
      </c>
      <c r="H60" s="16" t="s">
        <v>13</v>
      </c>
      <c r="I60" s="2" t="s">
        <v>30</v>
      </c>
      <c r="J60" s="2" t="s">
        <v>31</v>
      </c>
      <c r="K60" s="2" t="s">
        <v>32</v>
      </c>
      <c r="L60" s="16">
        <f xml:space="preserve"> SUM(M60:M61)</f>
        <v>64</v>
      </c>
      <c r="M60" s="2">
        <v>18</v>
      </c>
      <c r="N60" s="13" t="s">
        <v>13</v>
      </c>
      <c r="O60" s="15">
        <v>4.8</v>
      </c>
      <c r="P60" s="3">
        <v>26</v>
      </c>
      <c r="Q60" s="3">
        <v>66</v>
      </c>
      <c r="R60" s="16" t="s">
        <v>211</v>
      </c>
      <c r="S60" s="16" t="s">
        <v>212</v>
      </c>
      <c r="T60" s="2" t="s">
        <v>213</v>
      </c>
      <c r="U60" s="3">
        <f t="shared" si="3"/>
        <v>86.399999999999991</v>
      </c>
      <c r="V60" s="3">
        <f t="shared" si="4"/>
        <v>468</v>
      </c>
      <c r="W60" s="3">
        <f t="shared" si="5"/>
        <v>1188</v>
      </c>
    </row>
    <row r="61" spans="1:23" ht="15.75">
      <c r="A61" s="2" t="s">
        <v>6</v>
      </c>
      <c r="B61" s="2" t="s">
        <v>7</v>
      </c>
      <c r="C61" s="2" t="s">
        <v>8</v>
      </c>
      <c r="D61" s="2" t="s">
        <v>36</v>
      </c>
      <c r="E61" s="2" t="s">
        <v>44</v>
      </c>
      <c r="F61" s="2" t="s">
        <v>209</v>
      </c>
      <c r="G61" s="11" t="s">
        <v>210</v>
      </c>
      <c r="H61" s="16" t="s">
        <v>13</v>
      </c>
      <c r="I61" s="2" t="s">
        <v>30</v>
      </c>
      <c r="J61" s="2" t="s">
        <v>31</v>
      </c>
      <c r="K61" s="2" t="s">
        <v>40</v>
      </c>
      <c r="L61" s="16" t="s">
        <v>13</v>
      </c>
      <c r="M61" s="2">
        <v>46</v>
      </c>
      <c r="N61" s="13" t="s">
        <v>13</v>
      </c>
      <c r="O61" s="15">
        <v>4.8</v>
      </c>
      <c r="P61" s="3">
        <v>26</v>
      </c>
      <c r="Q61" s="3">
        <v>66</v>
      </c>
      <c r="R61" s="16" t="s">
        <v>211</v>
      </c>
      <c r="S61" s="16" t="s">
        <v>212</v>
      </c>
      <c r="T61" s="2" t="s">
        <v>214</v>
      </c>
      <c r="U61" s="3">
        <f t="shared" si="3"/>
        <v>220.79999999999998</v>
      </c>
      <c r="V61" s="3">
        <f t="shared" si="4"/>
        <v>1196</v>
      </c>
      <c r="W61" s="3">
        <f t="shared" si="5"/>
        <v>3036</v>
      </c>
    </row>
    <row r="62" spans="1:23" ht="150" customHeight="1">
      <c r="A62" s="2" t="s">
        <v>6</v>
      </c>
      <c r="B62" s="2" t="s">
        <v>7</v>
      </c>
      <c r="C62" s="2" t="s">
        <v>8</v>
      </c>
      <c r="D62" s="2" t="s">
        <v>36</v>
      </c>
      <c r="E62" s="2" t="s">
        <v>44</v>
      </c>
      <c r="F62" s="2" t="s">
        <v>215</v>
      </c>
      <c r="G62" s="11" t="s">
        <v>216</v>
      </c>
      <c r="H62" s="16" t="s">
        <v>13</v>
      </c>
      <c r="I62" s="2" t="s">
        <v>30</v>
      </c>
      <c r="J62" s="2" t="s">
        <v>53</v>
      </c>
      <c r="K62" s="2" t="s">
        <v>217</v>
      </c>
      <c r="L62" s="16">
        <f xml:space="preserve"> SUM(M62:M64)</f>
        <v>19</v>
      </c>
      <c r="M62" s="2">
        <v>1</v>
      </c>
      <c r="N62" s="13" t="s">
        <v>13</v>
      </c>
      <c r="O62" s="15">
        <v>6.8</v>
      </c>
      <c r="P62" s="3">
        <v>38</v>
      </c>
      <c r="Q62" s="3">
        <v>96</v>
      </c>
      <c r="R62" s="16" t="s">
        <v>218</v>
      </c>
      <c r="S62" s="16" t="s">
        <v>219</v>
      </c>
      <c r="T62" s="2" t="s">
        <v>220</v>
      </c>
      <c r="U62" s="3">
        <f t="shared" si="3"/>
        <v>6.8</v>
      </c>
      <c r="V62" s="3">
        <f t="shared" si="4"/>
        <v>38</v>
      </c>
      <c r="W62" s="3">
        <f t="shared" si="5"/>
        <v>96</v>
      </c>
    </row>
    <row r="63" spans="1:23" ht="15.75">
      <c r="A63" s="2" t="s">
        <v>6</v>
      </c>
      <c r="B63" s="2" t="s">
        <v>7</v>
      </c>
      <c r="C63" s="2" t="s">
        <v>8</v>
      </c>
      <c r="D63" s="2" t="s">
        <v>36</v>
      </c>
      <c r="E63" s="2" t="s">
        <v>44</v>
      </c>
      <c r="F63" s="2" t="s">
        <v>215</v>
      </c>
      <c r="G63" s="11" t="s">
        <v>216</v>
      </c>
      <c r="H63" s="16" t="s">
        <v>13</v>
      </c>
      <c r="I63" s="2" t="s">
        <v>30</v>
      </c>
      <c r="J63" s="2" t="s">
        <v>53</v>
      </c>
      <c r="K63" s="2" t="s">
        <v>192</v>
      </c>
      <c r="L63" s="16" t="s">
        <v>13</v>
      </c>
      <c r="M63" s="2">
        <v>8</v>
      </c>
      <c r="N63" s="13" t="s">
        <v>13</v>
      </c>
      <c r="O63" s="15">
        <v>6.8</v>
      </c>
      <c r="P63" s="3">
        <v>38</v>
      </c>
      <c r="Q63" s="3">
        <v>96</v>
      </c>
      <c r="R63" s="16" t="s">
        <v>218</v>
      </c>
      <c r="S63" s="16" t="s">
        <v>219</v>
      </c>
      <c r="T63" s="2" t="s">
        <v>221</v>
      </c>
      <c r="U63" s="3">
        <f t="shared" si="3"/>
        <v>54.4</v>
      </c>
      <c r="V63" s="3">
        <f t="shared" si="4"/>
        <v>304</v>
      </c>
      <c r="W63" s="3">
        <f t="shared" si="5"/>
        <v>768</v>
      </c>
    </row>
    <row r="64" spans="1:23" ht="15.75">
      <c r="A64" s="2" t="s">
        <v>6</v>
      </c>
      <c r="B64" s="2" t="s">
        <v>7</v>
      </c>
      <c r="C64" s="2" t="s">
        <v>8</v>
      </c>
      <c r="D64" s="2" t="s">
        <v>36</v>
      </c>
      <c r="E64" s="2" t="s">
        <v>44</v>
      </c>
      <c r="F64" s="2" t="s">
        <v>215</v>
      </c>
      <c r="G64" s="11" t="s">
        <v>216</v>
      </c>
      <c r="H64" s="16" t="s">
        <v>13</v>
      </c>
      <c r="I64" s="2" t="s">
        <v>30</v>
      </c>
      <c r="J64" s="2" t="s">
        <v>53</v>
      </c>
      <c r="K64" s="2" t="s">
        <v>32</v>
      </c>
      <c r="L64" s="16" t="s">
        <v>13</v>
      </c>
      <c r="M64" s="2">
        <v>10</v>
      </c>
      <c r="N64" s="13" t="s">
        <v>13</v>
      </c>
      <c r="O64" s="15">
        <v>6.8</v>
      </c>
      <c r="P64" s="3">
        <v>38</v>
      </c>
      <c r="Q64" s="3">
        <v>96</v>
      </c>
      <c r="R64" s="16" t="s">
        <v>218</v>
      </c>
      <c r="S64" s="16" t="s">
        <v>219</v>
      </c>
      <c r="T64" s="2" t="s">
        <v>222</v>
      </c>
      <c r="U64" s="3">
        <f t="shared" si="3"/>
        <v>68</v>
      </c>
      <c r="V64" s="3">
        <f t="shared" si="4"/>
        <v>380</v>
      </c>
      <c r="W64" s="3">
        <f t="shared" si="5"/>
        <v>960</v>
      </c>
    </row>
    <row r="65" spans="1:23" ht="150" customHeight="1">
      <c r="A65" s="2" t="s">
        <v>6</v>
      </c>
      <c r="B65" s="2" t="s">
        <v>7</v>
      </c>
      <c r="C65" s="2" t="s">
        <v>8</v>
      </c>
      <c r="D65" s="2" t="s">
        <v>36</v>
      </c>
      <c r="E65" s="2" t="s">
        <v>44</v>
      </c>
      <c r="F65" s="2" t="s">
        <v>223</v>
      </c>
      <c r="G65" s="11" t="s">
        <v>224</v>
      </c>
      <c r="H65" s="16" t="s">
        <v>13</v>
      </c>
      <c r="I65" s="2" t="s">
        <v>30</v>
      </c>
      <c r="J65" s="2" t="s">
        <v>31</v>
      </c>
      <c r="K65" s="2" t="s">
        <v>40</v>
      </c>
      <c r="L65" s="16">
        <f xml:space="preserve"> SUM(M65:M66)</f>
        <v>47</v>
      </c>
      <c r="M65" s="2">
        <v>21</v>
      </c>
      <c r="N65" s="13" t="s">
        <v>13</v>
      </c>
      <c r="O65" s="15">
        <v>6.8</v>
      </c>
      <c r="P65" s="3">
        <v>33</v>
      </c>
      <c r="Q65" s="3">
        <v>83</v>
      </c>
      <c r="R65" s="16" t="s">
        <v>225</v>
      </c>
      <c r="S65" s="16" t="s">
        <v>226</v>
      </c>
      <c r="T65" s="2" t="s">
        <v>227</v>
      </c>
      <c r="U65" s="3">
        <f t="shared" si="3"/>
        <v>142.79999999999998</v>
      </c>
      <c r="V65" s="3">
        <f t="shared" si="4"/>
        <v>693</v>
      </c>
      <c r="W65" s="3">
        <f t="shared" si="5"/>
        <v>1743</v>
      </c>
    </row>
    <row r="66" spans="1:23" ht="15.75">
      <c r="A66" s="2" t="s">
        <v>6</v>
      </c>
      <c r="B66" s="2" t="s">
        <v>7</v>
      </c>
      <c r="C66" s="2" t="s">
        <v>8</v>
      </c>
      <c r="D66" s="2" t="s">
        <v>36</v>
      </c>
      <c r="E66" s="2" t="s">
        <v>44</v>
      </c>
      <c r="F66" s="2" t="s">
        <v>223</v>
      </c>
      <c r="G66" s="11" t="s">
        <v>224</v>
      </c>
      <c r="H66" s="16" t="s">
        <v>13</v>
      </c>
      <c r="I66" s="2" t="s">
        <v>30</v>
      </c>
      <c r="J66" s="2" t="s">
        <v>31</v>
      </c>
      <c r="K66" s="2" t="s">
        <v>32</v>
      </c>
      <c r="L66" s="16" t="s">
        <v>13</v>
      </c>
      <c r="M66" s="2">
        <v>26</v>
      </c>
      <c r="N66" s="13" t="s">
        <v>13</v>
      </c>
      <c r="O66" s="15">
        <v>6.8</v>
      </c>
      <c r="P66" s="3">
        <v>33</v>
      </c>
      <c r="Q66" s="3">
        <v>83</v>
      </c>
      <c r="R66" s="16" t="s">
        <v>225</v>
      </c>
      <c r="S66" s="16" t="s">
        <v>226</v>
      </c>
      <c r="T66" s="2" t="s">
        <v>228</v>
      </c>
      <c r="U66" s="3">
        <f t="shared" si="3"/>
        <v>176.79999999999998</v>
      </c>
      <c r="V66" s="3">
        <f t="shared" si="4"/>
        <v>858</v>
      </c>
      <c r="W66" s="3">
        <f t="shared" si="5"/>
        <v>2158</v>
      </c>
    </row>
    <row r="67" spans="1:23" ht="150" customHeight="1">
      <c r="A67" s="2" t="s">
        <v>6</v>
      </c>
      <c r="B67" s="2" t="s">
        <v>7</v>
      </c>
      <c r="C67" s="2" t="s">
        <v>8</v>
      </c>
      <c r="D67" s="2" t="s">
        <v>36</v>
      </c>
      <c r="E67" s="2" t="s">
        <v>44</v>
      </c>
      <c r="F67" s="2" t="s">
        <v>229</v>
      </c>
      <c r="G67" s="11" t="s">
        <v>230</v>
      </c>
      <c r="H67" s="16" t="s">
        <v>13</v>
      </c>
      <c r="I67" s="2" t="s">
        <v>14</v>
      </c>
      <c r="J67" s="2" t="s">
        <v>73</v>
      </c>
      <c r="K67" s="2" t="s">
        <v>32</v>
      </c>
      <c r="L67" s="16">
        <f xml:space="preserve"> SUM(M67:M68)</f>
        <v>23</v>
      </c>
      <c r="M67" s="2">
        <v>5</v>
      </c>
      <c r="N67" s="13" t="s">
        <v>13</v>
      </c>
      <c r="O67" s="15">
        <v>8.8000000000000007</v>
      </c>
      <c r="P67" s="3">
        <v>44</v>
      </c>
      <c r="Q67" s="3">
        <v>112</v>
      </c>
      <c r="R67" s="16" t="s">
        <v>231</v>
      </c>
      <c r="S67" s="16" t="s">
        <v>232</v>
      </c>
      <c r="T67" s="2" t="s">
        <v>233</v>
      </c>
      <c r="U67" s="3">
        <f t="shared" si="3"/>
        <v>44</v>
      </c>
      <c r="V67" s="3">
        <f t="shared" si="4"/>
        <v>220</v>
      </c>
      <c r="W67" s="3">
        <f t="shared" si="5"/>
        <v>560</v>
      </c>
    </row>
    <row r="68" spans="1:23" ht="15.75">
      <c r="A68" s="2" t="s">
        <v>6</v>
      </c>
      <c r="B68" s="2" t="s">
        <v>7</v>
      </c>
      <c r="C68" s="2" t="s">
        <v>8</v>
      </c>
      <c r="D68" s="2" t="s">
        <v>36</v>
      </c>
      <c r="E68" s="2" t="s">
        <v>44</v>
      </c>
      <c r="F68" s="2" t="s">
        <v>229</v>
      </c>
      <c r="G68" s="11" t="s">
        <v>230</v>
      </c>
      <c r="H68" s="16" t="s">
        <v>13</v>
      </c>
      <c r="I68" s="2" t="s">
        <v>14</v>
      </c>
      <c r="J68" s="2" t="s">
        <v>73</v>
      </c>
      <c r="K68" s="2" t="s">
        <v>40</v>
      </c>
      <c r="L68" s="16" t="s">
        <v>13</v>
      </c>
      <c r="M68" s="2">
        <v>18</v>
      </c>
      <c r="N68" s="13" t="s">
        <v>13</v>
      </c>
      <c r="O68" s="15">
        <v>8.8000000000000007</v>
      </c>
      <c r="P68" s="3">
        <v>44</v>
      </c>
      <c r="Q68" s="3">
        <v>112</v>
      </c>
      <c r="R68" s="16" t="s">
        <v>231</v>
      </c>
      <c r="S68" s="16" t="s">
        <v>232</v>
      </c>
      <c r="T68" s="2" t="s">
        <v>234</v>
      </c>
      <c r="U68" s="3">
        <f t="shared" si="3"/>
        <v>158.4</v>
      </c>
      <c r="V68" s="3">
        <f t="shared" si="4"/>
        <v>792</v>
      </c>
      <c r="W68" s="3">
        <f t="shared" si="5"/>
        <v>2016</v>
      </c>
    </row>
    <row r="69" spans="1:23" ht="150" customHeight="1">
      <c r="A69" s="2" t="s">
        <v>6</v>
      </c>
      <c r="B69" s="2" t="s">
        <v>7</v>
      </c>
      <c r="C69" s="2" t="s">
        <v>8</v>
      </c>
      <c r="D69" s="2" t="s">
        <v>36</v>
      </c>
      <c r="E69" s="2" t="s">
        <v>44</v>
      </c>
      <c r="F69" s="2" t="s">
        <v>235</v>
      </c>
      <c r="G69" s="11" t="s">
        <v>236</v>
      </c>
      <c r="H69" s="16" t="s">
        <v>13</v>
      </c>
      <c r="I69" s="2" t="s">
        <v>14</v>
      </c>
      <c r="J69" s="2" t="s">
        <v>31</v>
      </c>
      <c r="K69" s="2" t="s">
        <v>32</v>
      </c>
      <c r="L69" s="16">
        <f xml:space="preserve"> SUM(M69:M70)</f>
        <v>19</v>
      </c>
      <c r="M69" s="2">
        <v>7</v>
      </c>
      <c r="N69" s="13" t="s">
        <v>13</v>
      </c>
      <c r="O69" s="15">
        <v>6.8</v>
      </c>
      <c r="P69" s="3">
        <v>28</v>
      </c>
      <c r="Q69" s="3">
        <v>71</v>
      </c>
      <c r="R69" s="16" t="s">
        <v>237</v>
      </c>
      <c r="S69" s="16" t="s">
        <v>238</v>
      </c>
      <c r="T69" s="2" t="s">
        <v>239</v>
      </c>
      <c r="U69" s="3">
        <f t="shared" si="3"/>
        <v>47.6</v>
      </c>
      <c r="V69" s="3">
        <f t="shared" si="4"/>
        <v>196</v>
      </c>
      <c r="W69" s="3">
        <f t="shared" si="5"/>
        <v>497</v>
      </c>
    </row>
    <row r="70" spans="1:23" ht="15.75">
      <c r="A70" s="2" t="s">
        <v>6</v>
      </c>
      <c r="B70" s="2" t="s">
        <v>7</v>
      </c>
      <c r="C70" s="2" t="s">
        <v>8</v>
      </c>
      <c r="D70" s="2" t="s">
        <v>36</v>
      </c>
      <c r="E70" s="2" t="s">
        <v>44</v>
      </c>
      <c r="F70" s="2" t="s">
        <v>235</v>
      </c>
      <c r="G70" s="11" t="s">
        <v>236</v>
      </c>
      <c r="H70" s="16" t="s">
        <v>13</v>
      </c>
      <c r="I70" s="2" t="s">
        <v>14</v>
      </c>
      <c r="J70" s="2" t="s">
        <v>31</v>
      </c>
      <c r="K70" s="2" t="s">
        <v>40</v>
      </c>
      <c r="L70" s="16" t="s">
        <v>13</v>
      </c>
      <c r="M70" s="2">
        <v>12</v>
      </c>
      <c r="N70" s="13" t="s">
        <v>13</v>
      </c>
      <c r="O70" s="15">
        <v>6.8</v>
      </c>
      <c r="P70" s="3">
        <v>28</v>
      </c>
      <c r="Q70" s="3">
        <v>71</v>
      </c>
      <c r="R70" s="16" t="s">
        <v>237</v>
      </c>
      <c r="S70" s="16" t="s">
        <v>238</v>
      </c>
      <c r="T70" s="2" t="s">
        <v>240</v>
      </c>
      <c r="U70" s="3">
        <f t="shared" ref="U70:U80" si="6" xml:space="preserve"> O70*M70</f>
        <v>81.599999999999994</v>
      </c>
      <c r="V70" s="3">
        <f t="shared" ref="V70:V80" si="7" xml:space="preserve"> P70*M70</f>
        <v>336</v>
      </c>
      <c r="W70" s="3">
        <f t="shared" ref="W70:W80" si="8" xml:space="preserve"> Q70*M70</f>
        <v>852</v>
      </c>
    </row>
    <row r="71" spans="1:23" ht="150" customHeight="1">
      <c r="A71" s="2" t="s">
        <v>6</v>
      </c>
      <c r="B71" s="2" t="s">
        <v>7</v>
      </c>
      <c r="C71" s="2" t="s">
        <v>8</v>
      </c>
      <c r="D71" s="2" t="s">
        <v>36</v>
      </c>
      <c r="E71" s="2" t="s">
        <v>44</v>
      </c>
      <c r="F71" s="2" t="s">
        <v>241</v>
      </c>
      <c r="G71" s="11" t="s">
        <v>242</v>
      </c>
      <c r="H71" s="16" t="s">
        <v>13</v>
      </c>
      <c r="I71" s="2" t="s">
        <v>30</v>
      </c>
      <c r="J71" s="2" t="s">
        <v>31</v>
      </c>
      <c r="K71" s="2" t="s">
        <v>32</v>
      </c>
      <c r="L71" s="16">
        <f xml:space="preserve"> SUM(M71:M72)</f>
        <v>14</v>
      </c>
      <c r="M71" s="2">
        <v>3</v>
      </c>
      <c r="N71" s="13" t="s">
        <v>13</v>
      </c>
      <c r="O71" s="15">
        <v>9.8000000000000007</v>
      </c>
      <c r="P71" s="3">
        <v>36</v>
      </c>
      <c r="Q71" s="3">
        <v>91</v>
      </c>
      <c r="R71" s="16" t="s">
        <v>243</v>
      </c>
      <c r="S71" s="16" t="s">
        <v>244</v>
      </c>
      <c r="T71" s="2" t="s">
        <v>245</v>
      </c>
      <c r="U71" s="3">
        <f t="shared" si="6"/>
        <v>29.400000000000002</v>
      </c>
      <c r="V71" s="3">
        <f t="shared" si="7"/>
        <v>108</v>
      </c>
      <c r="W71" s="3">
        <f t="shared" si="8"/>
        <v>273</v>
      </c>
    </row>
    <row r="72" spans="1:23" ht="15.75">
      <c r="A72" s="2" t="s">
        <v>6</v>
      </c>
      <c r="B72" s="2" t="s">
        <v>7</v>
      </c>
      <c r="C72" s="2" t="s">
        <v>8</v>
      </c>
      <c r="D72" s="2" t="s">
        <v>36</v>
      </c>
      <c r="E72" s="2" t="s">
        <v>44</v>
      </c>
      <c r="F72" s="2" t="s">
        <v>241</v>
      </c>
      <c r="G72" s="11" t="s">
        <v>242</v>
      </c>
      <c r="H72" s="16" t="s">
        <v>13</v>
      </c>
      <c r="I72" s="2" t="s">
        <v>30</v>
      </c>
      <c r="J72" s="2" t="s">
        <v>31</v>
      </c>
      <c r="K72" s="2" t="s">
        <v>40</v>
      </c>
      <c r="L72" s="16" t="s">
        <v>13</v>
      </c>
      <c r="M72" s="2">
        <v>11</v>
      </c>
      <c r="N72" s="13" t="s">
        <v>13</v>
      </c>
      <c r="O72" s="15">
        <v>9.8000000000000007</v>
      </c>
      <c r="P72" s="3">
        <v>36</v>
      </c>
      <c r="Q72" s="3">
        <v>91</v>
      </c>
      <c r="R72" s="16" t="s">
        <v>243</v>
      </c>
      <c r="S72" s="16" t="s">
        <v>244</v>
      </c>
      <c r="T72" s="2" t="s">
        <v>246</v>
      </c>
      <c r="U72" s="3">
        <f t="shared" si="6"/>
        <v>107.80000000000001</v>
      </c>
      <c r="V72" s="3">
        <f t="shared" si="7"/>
        <v>396</v>
      </c>
      <c r="W72" s="3">
        <f t="shared" si="8"/>
        <v>1001</v>
      </c>
    </row>
    <row r="73" spans="1:23" ht="150" customHeight="1">
      <c r="A73" s="2" t="s">
        <v>6</v>
      </c>
      <c r="B73" s="2" t="s">
        <v>7</v>
      </c>
      <c r="C73" s="2" t="s">
        <v>8</v>
      </c>
      <c r="D73" s="2" t="s">
        <v>36</v>
      </c>
      <c r="E73" s="2" t="s">
        <v>44</v>
      </c>
      <c r="F73" s="2" t="s">
        <v>241</v>
      </c>
      <c r="G73" s="11" t="s">
        <v>247</v>
      </c>
      <c r="H73" s="16" t="s">
        <v>13</v>
      </c>
      <c r="I73" s="2" t="s">
        <v>30</v>
      </c>
      <c r="J73" s="2" t="s">
        <v>39</v>
      </c>
      <c r="K73" s="2" t="s">
        <v>32</v>
      </c>
      <c r="L73" s="16">
        <f xml:space="preserve"> SUM(M73:M74)</f>
        <v>15</v>
      </c>
      <c r="M73" s="2">
        <v>6</v>
      </c>
      <c r="N73" s="13" t="s">
        <v>13</v>
      </c>
      <c r="O73" s="15">
        <v>9.8000000000000007</v>
      </c>
      <c r="P73" s="3">
        <v>36</v>
      </c>
      <c r="Q73" s="3">
        <v>91</v>
      </c>
      <c r="R73" s="16" t="s">
        <v>243</v>
      </c>
      <c r="S73" s="16" t="s">
        <v>244</v>
      </c>
      <c r="T73" s="2" t="s">
        <v>248</v>
      </c>
      <c r="U73" s="3">
        <f t="shared" si="6"/>
        <v>58.800000000000004</v>
      </c>
      <c r="V73" s="3">
        <f t="shared" si="7"/>
        <v>216</v>
      </c>
      <c r="W73" s="3">
        <f t="shared" si="8"/>
        <v>546</v>
      </c>
    </row>
    <row r="74" spans="1:23" ht="15.75">
      <c r="A74" s="2" t="s">
        <v>6</v>
      </c>
      <c r="B74" s="2" t="s">
        <v>7</v>
      </c>
      <c r="C74" s="2" t="s">
        <v>8</v>
      </c>
      <c r="D74" s="2" t="s">
        <v>36</v>
      </c>
      <c r="E74" s="2" t="s">
        <v>44</v>
      </c>
      <c r="F74" s="2" t="s">
        <v>241</v>
      </c>
      <c r="G74" s="11" t="s">
        <v>247</v>
      </c>
      <c r="H74" s="16" t="s">
        <v>13</v>
      </c>
      <c r="I74" s="2" t="s">
        <v>30</v>
      </c>
      <c r="J74" s="2" t="s">
        <v>39</v>
      </c>
      <c r="K74" s="2" t="s">
        <v>40</v>
      </c>
      <c r="L74" s="16" t="s">
        <v>13</v>
      </c>
      <c r="M74" s="2">
        <v>9</v>
      </c>
      <c r="N74" s="13" t="s">
        <v>13</v>
      </c>
      <c r="O74" s="15">
        <v>9.8000000000000007</v>
      </c>
      <c r="P74" s="3">
        <v>36</v>
      </c>
      <c r="Q74" s="3">
        <v>91</v>
      </c>
      <c r="R74" s="16" t="s">
        <v>243</v>
      </c>
      <c r="S74" s="16" t="s">
        <v>244</v>
      </c>
      <c r="T74" s="2" t="s">
        <v>249</v>
      </c>
      <c r="U74" s="3">
        <f t="shared" si="6"/>
        <v>88.2</v>
      </c>
      <c r="V74" s="3">
        <f t="shared" si="7"/>
        <v>324</v>
      </c>
      <c r="W74" s="3">
        <f t="shared" si="8"/>
        <v>819</v>
      </c>
    </row>
    <row r="75" spans="1:23" ht="150" customHeight="1">
      <c r="A75" s="2" t="s">
        <v>6</v>
      </c>
      <c r="B75" s="2" t="s">
        <v>7</v>
      </c>
      <c r="C75" s="2" t="s">
        <v>8</v>
      </c>
      <c r="D75" s="2" t="s">
        <v>36</v>
      </c>
      <c r="E75" s="2" t="s">
        <v>44</v>
      </c>
      <c r="F75" s="2" t="s">
        <v>250</v>
      </c>
      <c r="G75" s="11" t="s">
        <v>251</v>
      </c>
      <c r="H75" s="16" t="s">
        <v>13</v>
      </c>
      <c r="I75" s="2" t="s">
        <v>30</v>
      </c>
      <c r="J75" s="2" t="s">
        <v>252</v>
      </c>
      <c r="K75" s="2" t="s">
        <v>192</v>
      </c>
      <c r="L75" s="16">
        <f xml:space="preserve"> SUM(M75:M77)</f>
        <v>34</v>
      </c>
      <c r="M75" s="2">
        <v>1</v>
      </c>
      <c r="N75" s="13" t="s">
        <v>13</v>
      </c>
      <c r="O75" s="15">
        <v>9.8000000000000007</v>
      </c>
      <c r="P75" s="3">
        <v>36</v>
      </c>
      <c r="Q75" s="3">
        <v>91</v>
      </c>
      <c r="R75" s="16" t="s">
        <v>253</v>
      </c>
      <c r="S75" s="16" t="s">
        <v>254</v>
      </c>
      <c r="T75" s="2" t="s">
        <v>255</v>
      </c>
      <c r="U75" s="3">
        <f t="shared" si="6"/>
        <v>9.8000000000000007</v>
      </c>
      <c r="V75" s="3">
        <f t="shared" si="7"/>
        <v>36</v>
      </c>
      <c r="W75" s="3">
        <f t="shared" si="8"/>
        <v>91</v>
      </c>
    </row>
    <row r="76" spans="1:23" ht="15.75">
      <c r="A76" s="2" t="s">
        <v>6</v>
      </c>
      <c r="B76" s="2" t="s">
        <v>7</v>
      </c>
      <c r="C76" s="2" t="s">
        <v>8</v>
      </c>
      <c r="D76" s="2" t="s">
        <v>36</v>
      </c>
      <c r="E76" s="2" t="s">
        <v>44</v>
      </c>
      <c r="F76" s="2" t="s">
        <v>250</v>
      </c>
      <c r="G76" s="11" t="s">
        <v>251</v>
      </c>
      <c r="H76" s="16" t="s">
        <v>13</v>
      </c>
      <c r="I76" s="2" t="s">
        <v>30</v>
      </c>
      <c r="J76" s="2" t="s">
        <v>252</v>
      </c>
      <c r="K76" s="2" t="s">
        <v>40</v>
      </c>
      <c r="L76" s="16" t="s">
        <v>13</v>
      </c>
      <c r="M76" s="2">
        <v>15</v>
      </c>
      <c r="N76" s="13" t="s">
        <v>13</v>
      </c>
      <c r="O76" s="15">
        <v>9.8000000000000007</v>
      </c>
      <c r="P76" s="3">
        <v>36</v>
      </c>
      <c r="Q76" s="3">
        <v>91</v>
      </c>
      <c r="R76" s="16" t="s">
        <v>253</v>
      </c>
      <c r="S76" s="16" t="s">
        <v>254</v>
      </c>
      <c r="T76" s="2" t="s">
        <v>256</v>
      </c>
      <c r="U76" s="3">
        <f t="shared" si="6"/>
        <v>147</v>
      </c>
      <c r="V76" s="3">
        <f t="shared" si="7"/>
        <v>540</v>
      </c>
      <c r="W76" s="3">
        <f t="shared" si="8"/>
        <v>1365</v>
      </c>
    </row>
    <row r="77" spans="1:23" ht="15.75">
      <c r="A77" s="2" t="s">
        <v>6</v>
      </c>
      <c r="B77" s="2" t="s">
        <v>7</v>
      </c>
      <c r="C77" s="2" t="s">
        <v>8</v>
      </c>
      <c r="D77" s="2" t="s">
        <v>36</v>
      </c>
      <c r="E77" s="2" t="s">
        <v>44</v>
      </c>
      <c r="F77" s="2" t="s">
        <v>250</v>
      </c>
      <c r="G77" s="11" t="s">
        <v>251</v>
      </c>
      <c r="H77" s="16" t="s">
        <v>13</v>
      </c>
      <c r="I77" s="2" t="s">
        <v>30</v>
      </c>
      <c r="J77" s="2" t="s">
        <v>252</v>
      </c>
      <c r="K77" s="2" t="s">
        <v>32</v>
      </c>
      <c r="L77" s="16" t="s">
        <v>13</v>
      </c>
      <c r="M77" s="2">
        <v>18</v>
      </c>
      <c r="N77" s="13" t="s">
        <v>13</v>
      </c>
      <c r="O77" s="15">
        <v>9.8000000000000007</v>
      </c>
      <c r="P77" s="3">
        <v>36</v>
      </c>
      <c r="Q77" s="3">
        <v>91</v>
      </c>
      <c r="R77" s="16" t="s">
        <v>253</v>
      </c>
      <c r="S77" s="16" t="s">
        <v>254</v>
      </c>
      <c r="T77" s="2" t="s">
        <v>257</v>
      </c>
      <c r="U77" s="3">
        <f t="shared" si="6"/>
        <v>176.4</v>
      </c>
      <c r="V77" s="3">
        <f t="shared" si="7"/>
        <v>648</v>
      </c>
      <c r="W77" s="3">
        <f t="shared" si="8"/>
        <v>1638</v>
      </c>
    </row>
    <row r="78" spans="1:23" ht="150" customHeight="1">
      <c r="A78" s="2" t="s">
        <v>6</v>
      </c>
      <c r="B78" s="2" t="s">
        <v>7</v>
      </c>
      <c r="C78" s="2" t="s">
        <v>8</v>
      </c>
      <c r="D78" s="2" t="s">
        <v>27</v>
      </c>
      <c r="E78" s="2" t="s">
        <v>44</v>
      </c>
      <c r="F78" s="2" t="s">
        <v>258</v>
      </c>
      <c r="G78" s="11" t="s">
        <v>259</v>
      </c>
      <c r="H78" s="16" t="s">
        <v>13</v>
      </c>
      <c r="I78" s="2" t="s">
        <v>30</v>
      </c>
      <c r="J78" s="2" t="s">
        <v>15</v>
      </c>
      <c r="K78" s="2" t="s">
        <v>84</v>
      </c>
      <c r="L78" s="16">
        <f xml:space="preserve"> SUM(M78:M80)</f>
        <v>40</v>
      </c>
      <c r="M78" s="2">
        <v>10</v>
      </c>
      <c r="N78" s="13" t="s">
        <v>13</v>
      </c>
      <c r="O78" s="15">
        <v>12.8</v>
      </c>
      <c r="P78" s="3">
        <v>48</v>
      </c>
      <c r="Q78" s="3">
        <v>122</v>
      </c>
      <c r="R78" s="16" t="s">
        <v>260</v>
      </c>
      <c r="S78" s="16" t="s">
        <v>261</v>
      </c>
      <c r="T78" s="2" t="s">
        <v>262</v>
      </c>
      <c r="U78" s="3">
        <f t="shared" si="6"/>
        <v>128</v>
      </c>
      <c r="V78" s="3">
        <f t="shared" si="7"/>
        <v>480</v>
      </c>
      <c r="W78" s="3">
        <f t="shared" si="8"/>
        <v>1220</v>
      </c>
    </row>
    <row r="79" spans="1:23" ht="15.75">
      <c r="A79" s="2" t="s">
        <v>6</v>
      </c>
      <c r="B79" s="2" t="s">
        <v>7</v>
      </c>
      <c r="C79" s="2" t="s">
        <v>8</v>
      </c>
      <c r="D79" s="2" t="s">
        <v>27</v>
      </c>
      <c r="E79" s="2" t="s">
        <v>44</v>
      </c>
      <c r="F79" s="2" t="s">
        <v>258</v>
      </c>
      <c r="G79" s="11" t="s">
        <v>259</v>
      </c>
      <c r="H79" s="16" t="s">
        <v>13</v>
      </c>
      <c r="I79" s="2" t="s">
        <v>30</v>
      </c>
      <c r="J79" s="2" t="s">
        <v>15</v>
      </c>
      <c r="K79" s="2" t="s">
        <v>40</v>
      </c>
      <c r="L79" s="16" t="s">
        <v>13</v>
      </c>
      <c r="M79" s="2">
        <v>13</v>
      </c>
      <c r="N79" s="13" t="s">
        <v>13</v>
      </c>
      <c r="O79" s="15">
        <v>12.8</v>
      </c>
      <c r="P79" s="3">
        <v>48</v>
      </c>
      <c r="Q79" s="3">
        <v>122</v>
      </c>
      <c r="R79" s="16" t="s">
        <v>260</v>
      </c>
      <c r="S79" s="16" t="s">
        <v>261</v>
      </c>
      <c r="T79" s="2" t="s">
        <v>263</v>
      </c>
      <c r="U79" s="3">
        <f t="shared" si="6"/>
        <v>166.4</v>
      </c>
      <c r="V79" s="3">
        <f t="shared" si="7"/>
        <v>624</v>
      </c>
      <c r="W79" s="3">
        <f t="shared" si="8"/>
        <v>1586</v>
      </c>
    </row>
    <row r="80" spans="1:23" ht="15.75">
      <c r="A80" s="2" t="s">
        <v>6</v>
      </c>
      <c r="B80" s="2" t="s">
        <v>7</v>
      </c>
      <c r="C80" s="2" t="s">
        <v>8</v>
      </c>
      <c r="D80" s="2" t="s">
        <v>27</v>
      </c>
      <c r="E80" s="2" t="s">
        <v>44</v>
      </c>
      <c r="F80" s="2" t="s">
        <v>258</v>
      </c>
      <c r="G80" s="11" t="s">
        <v>259</v>
      </c>
      <c r="H80" s="16" t="s">
        <v>13</v>
      </c>
      <c r="I80" s="2" t="s">
        <v>30</v>
      </c>
      <c r="J80" s="2" t="s">
        <v>15</v>
      </c>
      <c r="K80" s="2" t="s">
        <v>264</v>
      </c>
      <c r="L80" s="16" t="s">
        <v>13</v>
      </c>
      <c r="M80" s="2">
        <v>17</v>
      </c>
      <c r="N80" s="13" t="s">
        <v>13</v>
      </c>
      <c r="O80" s="15">
        <v>12.8</v>
      </c>
      <c r="P80" s="3">
        <v>48</v>
      </c>
      <c r="Q80" s="3">
        <v>122</v>
      </c>
      <c r="R80" s="16" t="s">
        <v>260</v>
      </c>
      <c r="S80" s="16" t="s">
        <v>261</v>
      </c>
      <c r="T80" s="2" t="s">
        <v>265</v>
      </c>
      <c r="U80" s="3">
        <f t="shared" si="6"/>
        <v>217.60000000000002</v>
      </c>
      <c r="V80" s="3">
        <f t="shared" si="7"/>
        <v>816</v>
      </c>
      <c r="W80" s="3">
        <f t="shared" si="8"/>
        <v>2074</v>
      </c>
    </row>
  </sheetData>
  <autoFilter ref="A5:Q80" xr:uid="{00000000-0009-0000-0000-000000000000}"/>
  <mergeCells count="174">
    <mergeCell ref="H7:H9"/>
    <mergeCell ref="S7:S9"/>
    <mergeCell ref="R7:R9"/>
    <mergeCell ref="L7:L9"/>
    <mergeCell ref="H10"/>
    <mergeCell ref="S10"/>
    <mergeCell ref="R10"/>
    <mergeCell ref="L10"/>
    <mergeCell ref="A3:T3"/>
    <mergeCell ref="A4:T4"/>
    <mergeCell ref="H6"/>
    <mergeCell ref="S6"/>
    <mergeCell ref="R6"/>
    <mergeCell ref="L6"/>
    <mergeCell ref="H13"/>
    <mergeCell ref="S13"/>
    <mergeCell ref="R13"/>
    <mergeCell ref="L13"/>
    <mergeCell ref="H14:H15"/>
    <mergeCell ref="S14:S15"/>
    <mergeCell ref="R14:R15"/>
    <mergeCell ref="L14:L15"/>
    <mergeCell ref="H11"/>
    <mergeCell ref="S11"/>
    <mergeCell ref="R11"/>
    <mergeCell ref="L11"/>
    <mergeCell ref="H12"/>
    <mergeCell ref="S12"/>
    <mergeCell ref="R12"/>
    <mergeCell ref="L12"/>
    <mergeCell ref="H19"/>
    <mergeCell ref="S19"/>
    <mergeCell ref="R19"/>
    <mergeCell ref="L19"/>
    <mergeCell ref="H20"/>
    <mergeCell ref="S20"/>
    <mergeCell ref="R20"/>
    <mergeCell ref="L20"/>
    <mergeCell ref="H16:H17"/>
    <mergeCell ref="S16:S17"/>
    <mergeCell ref="R16:R17"/>
    <mergeCell ref="L16:L17"/>
    <mergeCell ref="H18"/>
    <mergeCell ref="S18"/>
    <mergeCell ref="R18"/>
    <mergeCell ref="L18"/>
    <mergeCell ref="H24"/>
    <mergeCell ref="S24"/>
    <mergeCell ref="R24"/>
    <mergeCell ref="L24"/>
    <mergeCell ref="H25"/>
    <mergeCell ref="S25"/>
    <mergeCell ref="R25"/>
    <mergeCell ref="L25"/>
    <mergeCell ref="H21:H22"/>
    <mergeCell ref="S21:S22"/>
    <mergeCell ref="R21:R22"/>
    <mergeCell ref="L21:L22"/>
    <mergeCell ref="H23"/>
    <mergeCell ref="S23"/>
    <mergeCell ref="R23"/>
    <mergeCell ref="L23"/>
    <mergeCell ref="H30:H31"/>
    <mergeCell ref="S30:S31"/>
    <mergeCell ref="R30:R31"/>
    <mergeCell ref="L30:L31"/>
    <mergeCell ref="H32"/>
    <mergeCell ref="S32"/>
    <mergeCell ref="R32"/>
    <mergeCell ref="L32"/>
    <mergeCell ref="H26:H27"/>
    <mergeCell ref="S26:S27"/>
    <mergeCell ref="R26:R27"/>
    <mergeCell ref="L26:L27"/>
    <mergeCell ref="H28:H29"/>
    <mergeCell ref="S28:S29"/>
    <mergeCell ref="R28:R29"/>
    <mergeCell ref="L28:L29"/>
    <mergeCell ref="H37:H38"/>
    <mergeCell ref="S37:S38"/>
    <mergeCell ref="R37:R38"/>
    <mergeCell ref="L37:L38"/>
    <mergeCell ref="H39:H40"/>
    <mergeCell ref="S39:S40"/>
    <mergeCell ref="R39:R40"/>
    <mergeCell ref="L39:L40"/>
    <mergeCell ref="H33:H34"/>
    <mergeCell ref="S33:S34"/>
    <mergeCell ref="R33:R34"/>
    <mergeCell ref="L33:L34"/>
    <mergeCell ref="H35:H36"/>
    <mergeCell ref="S35:S36"/>
    <mergeCell ref="R35:R36"/>
    <mergeCell ref="L35:L36"/>
    <mergeCell ref="H44:H45"/>
    <mergeCell ref="S44:S45"/>
    <mergeCell ref="R44:R45"/>
    <mergeCell ref="L44:L45"/>
    <mergeCell ref="H46"/>
    <mergeCell ref="S46"/>
    <mergeCell ref="R46"/>
    <mergeCell ref="L46"/>
    <mergeCell ref="H41"/>
    <mergeCell ref="S41"/>
    <mergeCell ref="R41"/>
    <mergeCell ref="L41"/>
    <mergeCell ref="H42:H43"/>
    <mergeCell ref="S42:S43"/>
    <mergeCell ref="R42:R43"/>
    <mergeCell ref="L42:L43"/>
    <mergeCell ref="H50:H51"/>
    <mergeCell ref="S50:S51"/>
    <mergeCell ref="R50:R51"/>
    <mergeCell ref="L50:L51"/>
    <mergeCell ref="H52:H54"/>
    <mergeCell ref="S52:S54"/>
    <mergeCell ref="R52:R54"/>
    <mergeCell ref="L52:L54"/>
    <mergeCell ref="H47"/>
    <mergeCell ref="S47"/>
    <mergeCell ref="R47"/>
    <mergeCell ref="L47"/>
    <mergeCell ref="H48:H49"/>
    <mergeCell ref="S48:S49"/>
    <mergeCell ref="R48:R49"/>
    <mergeCell ref="L48:L49"/>
    <mergeCell ref="H59"/>
    <mergeCell ref="S59"/>
    <mergeCell ref="R59"/>
    <mergeCell ref="L59"/>
    <mergeCell ref="H60:H61"/>
    <mergeCell ref="S60:S61"/>
    <mergeCell ref="R60:R61"/>
    <mergeCell ref="L60:L61"/>
    <mergeCell ref="H55:H56"/>
    <mergeCell ref="S55:S56"/>
    <mergeCell ref="R55:R56"/>
    <mergeCell ref="L55:L56"/>
    <mergeCell ref="H57:H58"/>
    <mergeCell ref="S57:S58"/>
    <mergeCell ref="R57:R58"/>
    <mergeCell ref="L57:L58"/>
    <mergeCell ref="H67:H68"/>
    <mergeCell ref="S67:S68"/>
    <mergeCell ref="R67:R68"/>
    <mergeCell ref="L67:L68"/>
    <mergeCell ref="H69:H70"/>
    <mergeCell ref="S69:S70"/>
    <mergeCell ref="R69:R70"/>
    <mergeCell ref="L69:L70"/>
    <mergeCell ref="H62:H64"/>
    <mergeCell ref="S62:S64"/>
    <mergeCell ref="R62:R64"/>
    <mergeCell ref="L62:L64"/>
    <mergeCell ref="H65:H66"/>
    <mergeCell ref="S65:S66"/>
    <mergeCell ref="R65:R66"/>
    <mergeCell ref="L65:L66"/>
    <mergeCell ref="H75:H77"/>
    <mergeCell ref="S75:S77"/>
    <mergeCell ref="R75:R77"/>
    <mergeCell ref="L75:L77"/>
    <mergeCell ref="H78:H80"/>
    <mergeCell ref="S78:S80"/>
    <mergeCell ref="R78:R80"/>
    <mergeCell ref="L78:L80"/>
    <mergeCell ref="H71:H72"/>
    <mergeCell ref="S71:S72"/>
    <mergeCell ref="R71:R72"/>
    <mergeCell ref="L71:L72"/>
    <mergeCell ref="H73:H74"/>
    <mergeCell ref="S73:S74"/>
    <mergeCell ref="R73:R74"/>
    <mergeCell ref="L73:L7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8"/>
  <sheetViews>
    <sheetView workbookViewId="0"/>
  </sheetViews>
  <sheetFormatPr defaultColWidth="20" defaultRowHeight="15"/>
  <cols>
    <col min="1" max="1" width="6.5703125" bestFit="1" customWidth="1"/>
    <col min="2" max="2" width="9.85546875" bestFit="1" customWidth="1"/>
    <col min="3" max="6" width="10.5703125" bestFit="1" customWidth="1"/>
    <col min="7" max="7" width="20" customWidth="1"/>
  </cols>
  <sheetData>
    <row r="1" spans="1:7" ht="69.95" customHeight="1"/>
    <row r="3" spans="1:7" ht="18.75" customHeight="1">
      <c r="A3" s="23" t="s">
        <v>266</v>
      </c>
      <c r="B3" s="24"/>
      <c r="C3" s="24"/>
      <c r="D3" s="24"/>
      <c r="E3" s="24"/>
      <c r="F3" s="24"/>
      <c r="G3" s="25"/>
    </row>
    <row r="4" spans="1:7" ht="18.75" customHeight="1">
      <c r="A4" s="26" t="e">
        <f ca="1">CONCATENATE("BRAND: ", 'Products Buyer Use'!A6,"                TOT REF: ", COUNTIF('Products Buyer Use'!L6:L80, "&gt;=0"),"                TOT QTY: ", SUM('Products Buyer Use'!L6:L80),"                DATE: ", TEXT(TODAY(), "dd/mm/yyyy"))</f>
        <v>#VALUE!</v>
      </c>
      <c r="B4" s="27"/>
      <c r="C4" s="27"/>
      <c r="D4" s="27"/>
      <c r="E4" s="27"/>
      <c r="F4" s="27"/>
      <c r="G4" s="28"/>
    </row>
    <row r="6" spans="1:7">
      <c r="B6" s="4" t="s">
        <v>267</v>
      </c>
    </row>
    <row r="7" spans="1:7">
      <c r="B7" t="s">
        <v>3</v>
      </c>
      <c r="C7" t="s">
        <v>4</v>
      </c>
      <c r="D7" t="s">
        <v>5</v>
      </c>
    </row>
    <row r="8" spans="1:7">
      <c r="A8" t="s">
        <v>286</v>
      </c>
      <c r="B8" s="5">
        <v>5731.800000000002</v>
      </c>
      <c r="C8" s="5">
        <v>26867</v>
      </c>
      <c r="D8" s="5">
        <v>67883</v>
      </c>
    </row>
  </sheetData>
  <mergeCells count="2">
    <mergeCell ref="A3:G3"/>
    <mergeCell ref="A4:G4"/>
  </mergeCell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Products Buyer Use</vt:lpstr>
      <vt:lpstr>Report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Utente</cp:lastModifiedBy>
  <dcterms:modified xsi:type="dcterms:W3CDTF">2020-12-01T21:42:47Z</dcterms:modified>
</cp:coreProperties>
</file>