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0" windowWidth="15480" windowHeight="7920"/>
  </bookViews>
  <sheets>
    <sheet name="Лист1 (2)" sheetId="4" r:id="rId1"/>
  </sheets>
  <calcPr calcId="145621"/>
</workbook>
</file>

<file path=xl/calcChain.xml><?xml version="1.0" encoding="utf-8"?>
<calcChain xmlns="http://schemas.openxmlformats.org/spreadsheetml/2006/main">
  <c r="F46" i="4" l="1"/>
  <c r="F45" i="4"/>
  <c r="F43" i="4"/>
  <c r="E43" i="4" l="1"/>
  <c r="F16" i="4" l="1"/>
  <c r="E16" i="4" s="1"/>
  <c r="F17" i="4"/>
  <c r="E17" i="4" s="1"/>
  <c r="F37" i="4"/>
  <c r="E37" i="4" s="1"/>
  <c r="F34" i="4"/>
  <c r="E34" i="4" s="1"/>
  <c r="F33" i="4"/>
  <c r="E33" i="4" s="1"/>
  <c r="F47" i="4" l="1"/>
  <c r="F15" i="4" l="1"/>
  <c r="E15" i="4" s="1"/>
  <c r="F18" i="4"/>
  <c r="E18" i="4" s="1"/>
  <c r="F19" i="4"/>
  <c r="E19" i="4" s="1"/>
  <c r="F20" i="4"/>
  <c r="E20" i="4" s="1"/>
  <c r="F21" i="4"/>
  <c r="E21" i="4" s="1"/>
  <c r="F22" i="4"/>
  <c r="E22" i="4" s="1"/>
  <c r="F23" i="4"/>
  <c r="E23" i="4" s="1"/>
  <c r="F24" i="4"/>
  <c r="E24" i="4" s="1"/>
  <c r="F25" i="4"/>
  <c r="E25" i="4" s="1"/>
  <c r="F26" i="4"/>
  <c r="E26" i="4" s="1"/>
  <c r="F27" i="4"/>
  <c r="E27" i="4" s="1"/>
  <c r="F28" i="4"/>
  <c r="E28" i="4" s="1"/>
  <c r="F29" i="4"/>
  <c r="E29" i="4" s="1"/>
  <c r="F30" i="4"/>
  <c r="E30" i="4" s="1"/>
  <c r="F31" i="4"/>
  <c r="E31" i="4" s="1"/>
  <c r="F32" i="4"/>
  <c r="E32" i="4" s="1"/>
  <c r="F35" i="4"/>
  <c r="E35" i="4" s="1"/>
  <c r="F36" i="4"/>
  <c r="E36" i="4" s="1"/>
  <c r="F38" i="4"/>
  <c r="E38" i="4" s="1"/>
  <c r="F39" i="4"/>
  <c r="E39" i="4" s="1"/>
  <c r="F40" i="4"/>
  <c r="E40" i="4" s="1"/>
  <c r="F41" i="4"/>
  <c r="E41" i="4" s="1"/>
  <c r="F42" i="4"/>
  <c r="E42" i="4" s="1"/>
  <c r="F44" i="4"/>
  <c r="E44" i="4" s="1"/>
  <c r="E45" i="4"/>
  <c r="E46" i="4"/>
  <c r="E47" i="4"/>
  <c r="F48" i="4"/>
  <c r="E48" i="4" s="1"/>
  <c r="F49" i="4"/>
  <c r="E49" i="4" s="1"/>
  <c r="F50" i="4"/>
  <c r="E50" i="4" s="1"/>
  <c r="F51" i="4"/>
  <c r="E51" i="4" s="1"/>
  <c r="F52" i="4"/>
  <c r="E52" i="4" s="1"/>
  <c r="F54" i="4"/>
  <c r="E54" i="4" s="1"/>
  <c r="F55" i="4"/>
  <c r="E55" i="4" s="1"/>
  <c r="F56" i="4"/>
  <c r="E56" i="4" s="1"/>
  <c r="F57" i="4"/>
  <c r="E57" i="4" s="1"/>
</calcChain>
</file>

<file path=xl/sharedStrings.xml><?xml version="1.0" encoding="utf-8"?>
<sst xmlns="http://schemas.openxmlformats.org/spreadsheetml/2006/main" count="132" uniqueCount="89">
  <si>
    <t xml:space="preserve"> </t>
  </si>
  <si>
    <t>№</t>
  </si>
  <si>
    <t>НАИМЕНОВАНИЕ</t>
  </si>
  <si>
    <t>ПРОИЗВОДСТВО</t>
  </si>
  <si>
    <t>ОТ 5 ТОН</t>
  </si>
  <si>
    <t>фасовка</t>
  </si>
  <si>
    <t>цена за 1 кг.</t>
  </si>
  <si>
    <t>25 кг.</t>
  </si>
  <si>
    <t>50 кг.</t>
  </si>
  <si>
    <t>25-50 кг.</t>
  </si>
  <si>
    <t>1 кг.</t>
  </si>
  <si>
    <t>Сертификат соответствия, карантинный сертификат.</t>
  </si>
  <si>
    <t>Вагонные поставки по Казахстану, ЭКСПОРТ.</t>
  </si>
  <si>
    <t>Прямые поставки от производителей. Вся продукция сертифицирована, ГОСТ.</t>
  </si>
  <si>
    <t xml:space="preserve">П  Р  А Й  С  -  Л  И  С  Т </t>
  </si>
  <si>
    <t>2 кг.</t>
  </si>
  <si>
    <t>Овсяные хлопья "Геркулес"</t>
  </si>
  <si>
    <t>Сахар</t>
  </si>
  <si>
    <t>Горох колотый</t>
  </si>
  <si>
    <t>Пшено В.С.</t>
  </si>
  <si>
    <t>Рис "Акмаржан"</t>
  </si>
  <si>
    <t>Рисовая сечка</t>
  </si>
  <si>
    <t>Соль</t>
  </si>
  <si>
    <t>www.bail.kz           bail-05@mail.ru</t>
  </si>
  <si>
    <t>Республика Казахстан, г.Алматы, ул. Полежаева 92 "А", офис 212</t>
  </si>
  <si>
    <t>(на территории Мясокомбината)</t>
  </si>
  <si>
    <t>10 кг.</t>
  </si>
  <si>
    <t>5 кг.</t>
  </si>
  <si>
    <t>25 кг</t>
  </si>
  <si>
    <t xml:space="preserve">                   Полный пакет документов.</t>
  </si>
  <si>
    <t>Казахстан г.Павлодар</t>
  </si>
  <si>
    <t xml:space="preserve">Казахстан г.Кызылорда </t>
  </si>
  <si>
    <t>Казахстан г.Костанай</t>
  </si>
  <si>
    <t>Рис шлиф-й "Лидер"</t>
  </si>
  <si>
    <t xml:space="preserve">Мука </t>
  </si>
  <si>
    <t xml:space="preserve">Макаронные изделия </t>
  </si>
  <si>
    <t xml:space="preserve">Казахстан г.Усть-Кам.. </t>
  </si>
  <si>
    <t>Казахстан г.Усть-Кам.</t>
  </si>
  <si>
    <t>Россия г.Барнаул</t>
  </si>
  <si>
    <t xml:space="preserve">Макаронные изделия "Барыс" в ассор-е </t>
  </si>
  <si>
    <t xml:space="preserve">Спагетти "Барыс" </t>
  </si>
  <si>
    <t xml:space="preserve">Казахстан г.Шымкент </t>
  </si>
  <si>
    <t xml:space="preserve">Казахстан г.Алматы </t>
  </si>
  <si>
    <t xml:space="preserve">Мука ржанная </t>
  </si>
  <si>
    <t xml:space="preserve">Крупа ячневая  </t>
  </si>
  <si>
    <t>Крупа пшеничная  "Артек"</t>
  </si>
  <si>
    <t xml:space="preserve">Крупа овсяная </t>
  </si>
  <si>
    <t xml:space="preserve">Крупа перловая </t>
  </si>
  <si>
    <t xml:space="preserve">Макаронные изделия "Мадина" в ассор-е </t>
  </si>
  <si>
    <t>Специи "Омега" в ассортименте</t>
  </si>
  <si>
    <t>Крупа манная</t>
  </si>
  <si>
    <t>Казахстан г.Кызылорда</t>
  </si>
  <si>
    <t>50 кг</t>
  </si>
  <si>
    <t xml:space="preserve">Россия </t>
  </si>
  <si>
    <t>Кукурузная крупа</t>
  </si>
  <si>
    <t>Рис "Bail" Баракат 5 кг</t>
  </si>
  <si>
    <t>Рис  "Bail"Акмаржан 5 кг</t>
  </si>
  <si>
    <t>Сахар "Bail" 5 кг</t>
  </si>
  <si>
    <t>Крупы фасованные 5кг.</t>
  </si>
  <si>
    <t>Крупы весовые</t>
  </si>
  <si>
    <t>Мука высший сорт "Романа"</t>
  </si>
  <si>
    <t>Соль Илецкая 1 кг (50 кг)</t>
  </si>
  <si>
    <t>Соль"Байкалочка"1 кг</t>
  </si>
  <si>
    <t>Масло растительное</t>
  </si>
  <si>
    <t>35 кг</t>
  </si>
  <si>
    <t>Чечевица зеленая</t>
  </si>
  <si>
    <t>50кг.</t>
  </si>
  <si>
    <t>5 л.</t>
  </si>
  <si>
    <t>Казахстан г. Павлодар</t>
  </si>
  <si>
    <t>Казахстан г.Усть Кам</t>
  </si>
  <si>
    <t xml:space="preserve">Рис Баракат </t>
  </si>
  <si>
    <t>Китай</t>
  </si>
  <si>
    <t>тел.факс 8 (727) 233 28 33, тел. 383 23 38, 354 51 48, 8 701 924 47 34</t>
  </si>
  <si>
    <t>Казахстан г.Шымкент</t>
  </si>
  <si>
    <t>Мука высший сорт Азия Нан</t>
  </si>
  <si>
    <t>Мука "Невада" 2 сорт</t>
  </si>
  <si>
    <t>Мука "Азия Нан" 2 сорт</t>
  </si>
  <si>
    <t>30 кг</t>
  </si>
  <si>
    <t>Соль Арал туз вес</t>
  </si>
  <si>
    <t>Лапша Биг Баил со вкусом баранина 103 гр</t>
  </si>
  <si>
    <t>Лапша Юниф 100 со вкусом говядины 106 гр</t>
  </si>
  <si>
    <t>1 шт</t>
  </si>
  <si>
    <t>Белоруссия</t>
  </si>
  <si>
    <t>Казахстан</t>
  </si>
  <si>
    <t>Украина</t>
  </si>
  <si>
    <t>Цены указанны с учетом НДС .</t>
  </si>
  <si>
    <t>Россия</t>
  </si>
  <si>
    <t>Овес</t>
  </si>
  <si>
    <t>Масло подсолнечное Конаковское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</si>
</sst>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b/>
      <sz val="7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i/>
      <sz val="11"/>
      <color indexed="8"/>
      <name val="Calibri"/>
      <family val="2"/>
      <charset val="204"/>
    </font>
    <font>
      <i/>
      <sz val="9"/>
      <color indexed="8"/>
      <name val="Arial"/>
      <family val="2"/>
      <charset val="204"/>
    </font>
    <font>
      <i/>
      <sz val="9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8"/>
      <color indexed="8"/>
      <name val="Calibri"/>
      <family val="2"/>
      <charset val="204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8"/>
      <color indexed="8"/>
      <name val="Calibri"/>
      <family val="2"/>
      <charset val="204"/>
    </font>
    <font>
      <b/>
      <i/>
      <sz val="8"/>
      <color indexed="8"/>
      <name val="Tahoma"/>
      <family val="2"/>
      <charset val="204"/>
    </font>
    <font>
      <b/>
      <i/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b/>
      <i/>
      <sz val="12"/>
      <name val="Arial"/>
      <family val="2"/>
      <charset val="204"/>
    </font>
    <font>
      <i/>
      <sz val="14"/>
      <color indexed="8"/>
      <name val="Arial"/>
      <family val="2"/>
      <charset val="204"/>
    </font>
    <font>
      <i/>
      <sz val="14"/>
      <name val="Arial"/>
      <family val="2"/>
      <charset val="204"/>
    </font>
    <font>
      <i/>
      <sz val="16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rgb="FFFF000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center" wrapText="1"/>
    </xf>
    <xf numFmtId="14" fontId="5" fillId="0" borderId="0" xfId="0" applyNumberFormat="1" applyFont="1" applyAlignment="1"/>
    <xf numFmtId="0" fontId="4" fillId="0" borderId="0" xfId="0" applyFont="1" applyBorder="1" applyAlignment="1">
      <alignment horizontal="center" wrapText="1"/>
    </xf>
    <xf numFmtId="0" fontId="0" fillId="0" borderId="0" xfId="0" applyBorder="1" applyAlignment="1"/>
    <xf numFmtId="0" fontId="6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8" fillId="0" borderId="0" xfId="0" applyFont="1" applyAlignment="1"/>
    <xf numFmtId="0" fontId="8" fillId="0" borderId="0" xfId="0" applyFont="1" applyBorder="1" applyAlignment="1">
      <alignment wrapText="1"/>
    </xf>
    <xf numFmtId="0" fontId="11" fillId="0" borderId="0" xfId="0" applyFont="1" applyAlignment="1"/>
    <xf numFmtId="0" fontId="10" fillId="0" borderId="0" xfId="0" applyFont="1" applyAlignment="1"/>
    <xf numFmtId="0" fontId="6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30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Alignment="1"/>
    <xf numFmtId="0" fontId="34" fillId="0" borderId="0" xfId="0" applyFont="1" applyAlignment="1"/>
    <xf numFmtId="0" fontId="34" fillId="2" borderId="0" xfId="0" applyFont="1" applyFill="1" applyAlignment="1"/>
    <xf numFmtId="0" fontId="15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/>
    <xf numFmtId="0" fontId="19" fillId="0" borderId="0" xfId="0" applyFont="1" applyAlignment="1">
      <alignment horizontal="center" vertical="center"/>
    </xf>
    <xf numFmtId="0" fontId="24" fillId="0" borderId="0" xfId="0" applyFont="1" applyAlignment="1"/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/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8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/>
    <xf numFmtId="0" fontId="21" fillId="0" borderId="8" xfId="0" applyFont="1" applyFill="1" applyBorder="1" applyAlignment="1"/>
    <xf numFmtId="0" fontId="16" fillId="0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1" fontId="16" fillId="0" borderId="11" xfId="0" applyNumberFormat="1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64" fontId="39" fillId="0" borderId="1" xfId="1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164" fontId="37" fillId="0" borderId="1" xfId="1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" fontId="16" fillId="5" borderId="11" xfId="0" applyNumberFormat="1" applyFont="1" applyFill="1" applyBorder="1" applyAlignment="1">
      <alignment horizontal="center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/>
    <xf numFmtId="1" fontId="16" fillId="2" borderId="1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16" fontId="16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20" fillId="0" borderId="11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1409700</xdr:colOff>
      <xdr:row>8</xdr:row>
      <xdr:rowOff>142875</xdr:rowOff>
    </xdr:to>
    <xdr:pic>
      <xdr:nvPicPr>
        <xdr:cNvPr id="2408" name="Рисунок 1" descr="C:\Documents and Settings\Toshiba\Мои документы\Мои рисунки\logo Bai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11906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abSelected="1" topLeftCell="A14" zoomScale="98" zoomScaleNormal="98" workbookViewId="0">
      <selection activeCell="E23" sqref="E23"/>
    </sheetView>
  </sheetViews>
  <sheetFormatPr defaultRowHeight="15" x14ac:dyDescent="0.25"/>
  <cols>
    <col min="1" max="1" width="3.42578125" style="3" customWidth="1"/>
    <col min="2" max="2" width="58" style="3" customWidth="1"/>
    <col min="3" max="3" width="24.5703125" style="3" customWidth="1"/>
    <col min="4" max="6" width="13" style="3" customWidth="1"/>
    <col min="7" max="7" width="11" style="57" customWidth="1"/>
    <col min="8" max="16384" width="9.140625" style="3"/>
  </cols>
  <sheetData>
    <row r="1" spans="1:9" x14ac:dyDescent="0.25">
      <c r="A1" s="120" t="s">
        <v>0</v>
      </c>
      <c r="B1" s="120"/>
      <c r="C1" s="121" t="s">
        <v>24</v>
      </c>
      <c r="D1" s="121"/>
      <c r="E1" s="77"/>
      <c r="F1" s="77"/>
    </row>
    <row r="2" spans="1:9" x14ac:dyDescent="0.25">
      <c r="A2" s="120"/>
      <c r="B2" s="120"/>
      <c r="C2" s="121" t="s">
        <v>25</v>
      </c>
      <c r="D2" s="121"/>
      <c r="E2" s="77"/>
      <c r="F2" s="77"/>
    </row>
    <row r="3" spans="1:9" x14ac:dyDescent="0.25">
      <c r="A3" s="120"/>
      <c r="B3" s="120"/>
      <c r="C3" s="121" t="s">
        <v>72</v>
      </c>
      <c r="D3" s="121"/>
      <c r="E3" s="77"/>
      <c r="F3" s="77"/>
      <c r="G3" s="4"/>
    </row>
    <row r="4" spans="1:9" ht="15.75" customHeight="1" x14ac:dyDescent="0.25">
      <c r="A4" s="120"/>
      <c r="B4" s="120"/>
      <c r="C4" s="122" t="s">
        <v>23</v>
      </c>
      <c r="D4" s="122"/>
      <c r="E4" s="78"/>
      <c r="F4" s="78"/>
      <c r="G4" s="4"/>
    </row>
    <row r="5" spans="1:9" ht="9.75" hidden="1" customHeight="1" x14ac:dyDescent="0.25">
      <c r="A5" s="120"/>
      <c r="B5" s="120"/>
      <c r="G5" s="4"/>
    </row>
    <row r="6" spans="1:9" ht="9.75" customHeight="1" x14ac:dyDescent="0.25">
      <c r="A6" s="120"/>
      <c r="B6" s="120"/>
      <c r="G6" s="4"/>
    </row>
    <row r="7" spans="1:9" ht="12" customHeight="1" x14ac:dyDescent="0.25">
      <c r="A7" s="120"/>
      <c r="B7" s="120"/>
      <c r="C7" s="41" t="s">
        <v>14</v>
      </c>
      <c r="D7" s="7"/>
      <c r="E7" s="7"/>
      <c r="F7" s="7"/>
    </row>
    <row r="8" spans="1:9" ht="4.5" customHeight="1" x14ac:dyDescent="0.25">
      <c r="A8" s="120"/>
      <c r="B8" s="120"/>
    </row>
    <row r="9" spans="1:9" ht="14.25" customHeight="1" x14ac:dyDescent="0.25">
      <c r="A9" s="120"/>
      <c r="B9" s="120"/>
    </row>
    <row r="10" spans="1:9" ht="4.5" customHeight="1" thickBot="1" x14ac:dyDescent="0.3">
      <c r="A10" s="6"/>
      <c r="B10" s="8"/>
    </row>
    <row r="11" spans="1:9" ht="12.75" customHeight="1" x14ac:dyDescent="0.25">
      <c r="A11" s="42"/>
      <c r="B11" s="43"/>
      <c r="C11" s="42"/>
      <c r="D11" s="44"/>
      <c r="E11" s="44"/>
      <c r="F11" s="44"/>
      <c r="G11" s="81">
        <v>3</v>
      </c>
    </row>
    <row r="12" spans="1:9" ht="15.75" customHeight="1" x14ac:dyDescent="0.25">
      <c r="A12" s="45" t="s">
        <v>1</v>
      </c>
      <c r="B12" s="46" t="s">
        <v>2</v>
      </c>
      <c r="C12" s="47" t="s">
        <v>3</v>
      </c>
      <c r="D12" s="48" t="s">
        <v>5</v>
      </c>
      <c r="E12" s="48"/>
      <c r="F12" s="82"/>
      <c r="G12" s="82" t="s">
        <v>6</v>
      </c>
    </row>
    <row r="13" spans="1:9" ht="24.75" customHeight="1" x14ac:dyDescent="0.25">
      <c r="A13" s="49"/>
      <c r="B13" s="50"/>
      <c r="C13" s="51"/>
      <c r="D13" s="52"/>
      <c r="E13" s="52"/>
      <c r="F13" s="83"/>
      <c r="G13" s="83" t="s">
        <v>4</v>
      </c>
      <c r="I13" s="9"/>
    </row>
    <row r="14" spans="1:9" ht="21" customHeight="1" x14ac:dyDescent="0.25">
      <c r="A14" s="113" t="s">
        <v>59</v>
      </c>
      <c r="B14" s="114"/>
      <c r="C14" s="114"/>
      <c r="D14" s="56"/>
      <c r="E14" s="56"/>
      <c r="F14" s="84"/>
      <c r="G14" s="85"/>
      <c r="I14" s="9"/>
    </row>
    <row r="15" spans="1:9" s="30" customFormat="1" ht="14.25" customHeight="1" x14ac:dyDescent="0.25">
      <c r="A15" s="61">
        <v>1</v>
      </c>
      <c r="B15" s="37" t="s">
        <v>20</v>
      </c>
      <c r="C15" s="29" t="s">
        <v>31</v>
      </c>
      <c r="D15" s="29" t="s">
        <v>7</v>
      </c>
      <c r="E15" s="80">
        <f t="shared" ref="E15:F15" si="0">F15*5%+F15</f>
        <v>186.32249999999999</v>
      </c>
      <c r="F15" s="86">
        <f t="shared" si="0"/>
        <v>177.45</v>
      </c>
      <c r="G15" s="62">
        <v>169</v>
      </c>
    </row>
    <row r="16" spans="1:9" s="30" customFormat="1" ht="14.25" customHeight="1" x14ac:dyDescent="0.25">
      <c r="A16" s="61">
        <v>2</v>
      </c>
      <c r="B16" s="37" t="s">
        <v>33</v>
      </c>
      <c r="C16" s="29" t="s">
        <v>31</v>
      </c>
      <c r="D16" s="29" t="s">
        <v>7</v>
      </c>
      <c r="E16" s="80">
        <f>F16*3%+F16</f>
        <v>185.6575</v>
      </c>
      <c r="F16" s="86">
        <f>G16*3%+G16</f>
        <v>180.25</v>
      </c>
      <c r="G16" s="62">
        <v>175</v>
      </c>
    </row>
    <row r="17" spans="1:7" s="30" customFormat="1" ht="14.25" customHeight="1" x14ac:dyDescent="0.25">
      <c r="A17" s="61">
        <v>3</v>
      </c>
      <c r="B17" s="63" t="s">
        <v>70</v>
      </c>
      <c r="C17" s="29" t="s">
        <v>53</v>
      </c>
      <c r="D17" s="29" t="s">
        <v>28</v>
      </c>
      <c r="E17" s="80">
        <f>F17*4.5%+F17</f>
        <v>234.78537500000002</v>
      </c>
      <c r="F17" s="86">
        <f>G17*4.5%+G17</f>
        <v>224.67500000000001</v>
      </c>
      <c r="G17" s="62">
        <v>215</v>
      </c>
    </row>
    <row r="18" spans="1:7" s="30" customFormat="1" ht="14.25" customHeight="1" x14ac:dyDescent="0.25">
      <c r="A18" s="61">
        <v>4</v>
      </c>
      <c r="B18" s="64" t="s">
        <v>21</v>
      </c>
      <c r="C18" s="65" t="s">
        <v>86</v>
      </c>
      <c r="D18" s="66" t="s">
        <v>7</v>
      </c>
      <c r="E18" s="80">
        <f t="shared" ref="E18:F18" si="1">F18*5%+F18</f>
        <v>132.30000000000001</v>
      </c>
      <c r="F18" s="86">
        <f t="shared" si="1"/>
        <v>126</v>
      </c>
      <c r="G18" s="62">
        <v>120</v>
      </c>
    </row>
    <row r="19" spans="1:7" s="30" customFormat="1" ht="14.25" customHeight="1" x14ac:dyDescent="0.25">
      <c r="A19" s="61">
        <v>5</v>
      </c>
      <c r="B19" s="37" t="s">
        <v>21</v>
      </c>
      <c r="C19" s="29" t="s">
        <v>51</v>
      </c>
      <c r="D19" s="29" t="s">
        <v>9</v>
      </c>
      <c r="E19" s="80">
        <f t="shared" ref="E19:F19" si="2">F19*5%+F19</f>
        <v>99.224999999999994</v>
      </c>
      <c r="F19" s="86">
        <f t="shared" si="2"/>
        <v>94.5</v>
      </c>
      <c r="G19" s="62">
        <v>90</v>
      </c>
    </row>
    <row r="20" spans="1:7" ht="14.25" customHeight="1" x14ac:dyDescent="0.25">
      <c r="A20" s="61">
        <v>6</v>
      </c>
      <c r="B20" s="37" t="s">
        <v>18</v>
      </c>
      <c r="C20" s="29" t="s">
        <v>37</v>
      </c>
      <c r="D20" s="29" t="s">
        <v>7</v>
      </c>
      <c r="E20" s="80">
        <f t="shared" ref="E20:F20" si="3">F20*5%+F20</f>
        <v>90.405000000000001</v>
      </c>
      <c r="F20" s="86">
        <f t="shared" si="3"/>
        <v>86.1</v>
      </c>
      <c r="G20" s="62">
        <v>82</v>
      </c>
    </row>
    <row r="21" spans="1:7" ht="14.25" customHeight="1" x14ac:dyDescent="0.25">
      <c r="A21" s="61">
        <v>7</v>
      </c>
      <c r="B21" s="67" t="s">
        <v>19</v>
      </c>
      <c r="C21" s="62" t="s">
        <v>68</v>
      </c>
      <c r="D21" s="29" t="s">
        <v>7</v>
      </c>
      <c r="E21" s="80">
        <f t="shared" ref="E21:F21" si="4">F21*5%+F21</f>
        <v>104.7375</v>
      </c>
      <c r="F21" s="86">
        <f t="shared" si="4"/>
        <v>99.75</v>
      </c>
      <c r="G21" s="62">
        <v>95</v>
      </c>
    </row>
    <row r="22" spans="1:7" ht="14.25" customHeight="1" x14ac:dyDescent="0.25">
      <c r="A22" s="61">
        <v>8</v>
      </c>
      <c r="B22" s="92" t="s">
        <v>47</v>
      </c>
      <c r="C22" s="94" t="s">
        <v>36</v>
      </c>
      <c r="D22" s="94" t="s">
        <v>7</v>
      </c>
      <c r="E22" s="95">
        <f t="shared" ref="E22:F22" si="5">F22*5%+F22</f>
        <v>71.662499999999994</v>
      </c>
      <c r="F22" s="96">
        <f t="shared" si="5"/>
        <v>68.25</v>
      </c>
      <c r="G22" s="93">
        <v>65</v>
      </c>
    </row>
    <row r="23" spans="1:7" s="30" customFormat="1" ht="14.25" customHeight="1" x14ac:dyDescent="0.25">
      <c r="A23" s="61">
        <v>9</v>
      </c>
      <c r="B23" s="37" t="s">
        <v>45</v>
      </c>
      <c r="C23" s="62" t="s">
        <v>69</v>
      </c>
      <c r="D23" s="29" t="s">
        <v>7</v>
      </c>
      <c r="E23" s="80">
        <f t="shared" ref="E23:F23" si="6">F23*5%+F23</f>
        <v>85.995000000000005</v>
      </c>
      <c r="F23" s="86">
        <f t="shared" si="6"/>
        <v>81.900000000000006</v>
      </c>
      <c r="G23" s="62">
        <v>78</v>
      </c>
    </row>
    <row r="24" spans="1:7" s="30" customFormat="1" ht="15.75" customHeight="1" x14ac:dyDescent="0.25">
      <c r="A24" s="61">
        <v>10</v>
      </c>
      <c r="B24" s="92" t="s">
        <v>44</v>
      </c>
      <c r="C24" s="93" t="s">
        <v>69</v>
      </c>
      <c r="D24" s="94" t="s">
        <v>7</v>
      </c>
      <c r="E24" s="95">
        <f t="shared" ref="E24:F24" si="7">F24*5%+F24</f>
        <v>74.97</v>
      </c>
      <c r="F24" s="96">
        <f t="shared" si="7"/>
        <v>71.400000000000006</v>
      </c>
      <c r="G24" s="93">
        <v>68</v>
      </c>
    </row>
    <row r="25" spans="1:7" s="30" customFormat="1" ht="1.5" hidden="1" customHeight="1" x14ac:dyDescent="0.25">
      <c r="A25" s="61">
        <v>11</v>
      </c>
      <c r="B25" s="37" t="s">
        <v>16</v>
      </c>
      <c r="C25" s="29" t="s">
        <v>38</v>
      </c>
      <c r="D25" s="29" t="s">
        <v>28</v>
      </c>
      <c r="E25" s="80">
        <f t="shared" ref="E25:F25" si="8">F25*5%+F25</f>
        <v>163.17000000000002</v>
      </c>
      <c r="F25" s="86">
        <f t="shared" si="8"/>
        <v>155.4</v>
      </c>
      <c r="G25" s="62">
        <v>148</v>
      </c>
    </row>
    <row r="26" spans="1:7" s="30" customFormat="1" ht="14.25" customHeight="1" x14ac:dyDescent="0.25">
      <c r="A26" s="61">
        <v>12</v>
      </c>
      <c r="B26" s="37" t="s">
        <v>87</v>
      </c>
      <c r="C26" s="29"/>
      <c r="D26" s="29"/>
      <c r="E26" s="80">
        <f t="shared" ref="E26:F26" si="9">F26*5%+F26</f>
        <v>60.637500000000003</v>
      </c>
      <c r="F26" s="86">
        <f t="shared" si="9"/>
        <v>57.75</v>
      </c>
      <c r="G26" s="62">
        <v>55</v>
      </c>
    </row>
    <row r="27" spans="1:7" s="30" customFormat="1" ht="14.25" customHeight="1" x14ac:dyDescent="0.25">
      <c r="A27" s="61">
        <v>13</v>
      </c>
      <c r="B27" s="37" t="s">
        <v>16</v>
      </c>
      <c r="C27" s="29" t="s">
        <v>38</v>
      </c>
      <c r="D27" s="29" t="s">
        <v>64</v>
      </c>
      <c r="E27" s="80">
        <f t="shared" ref="E27:F27" si="10">F27*5%+F27</f>
        <v>93.712500000000006</v>
      </c>
      <c r="F27" s="86">
        <f t="shared" si="10"/>
        <v>89.25</v>
      </c>
      <c r="G27" s="62">
        <v>85</v>
      </c>
    </row>
    <row r="28" spans="1:7" s="30" customFormat="1" ht="14.25" customHeight="1" x14ac:dyDescent="0.25">
      <c r="A28" s="61">
        <v>14</v>
      </c>
      <c r="B28" s="37" t="s">
        <v>50</v>
      </c>
      <c r="C28" s="29" t="s">
        <v>30</v>
      </c>
      <c r="D28" s="29" t="s">
        <v>28</v>
      </c>
      <c r="E28" s="80">
        <f t="shared" ref="E28:F28" si="11">F28*5%+F28</f>
        <v>99.224999999999994</v>
      </c>
      <c r="F28" s="86">
        <f t="shared" si="11"/>
        <v>94.5</v>
      </c>
      <c r="G28" s="62">
        <v>90</v>
      </c>
    </row>
    <row r="29" spans="1:7" s="30" customFormat="1" ht="14.25" customHeight="1" x14ac:dyDescent="0.25">
      <c r="A29" s="61">
        <v>15</v>
      </c>
      <c r="B29" s="37" t="s">
        <v>54</v>
      </c>
      <c r="C29" s="29" t="s">
        <v>84</v>
      </c>
      <c r="D29" s="29" t="s">
        <v>28</v>
      </c>
      <c r="E29" s="80">
        <f t="shared" ref="E29:F29" si="12">F29*5%+F29</f>
        <v>108.045</v>
      </c>
      <c r="F29" s="86">
        <f t="shared" si="12"/>
        <v>102.9</v>
      </c>
      <c r="G29" s="62">
        <v>98</v>
      </c>
    </row>
    <row r="30" spans="1:7" ht="14.25" customHeight="1" x14ac:dyDescent="0.25">
      <c r="A30" s="61">
        <v>16</v>
      </c>
      <c r="B30" s="37" t="s">
        <v>46</v>
      </c>
      <c r="C30" s="29" t="s">
        <v>30</v>
      </c>
      <c r="D30" s="29" t="s">
        <v>7</v>
      </c>
      <c r="E30" s="80">
        <f t="shared" ref="E30:F30" si="13">F30*5%+F30</f>
        <v>104.7375</v>
      </c>
      <c r="F30" s="86">
        <f t="shared" si="13"/>
        <v>99.75</v>
      </c>
      <c r="G30" s="62">
        <v>95</v>
      </c>
    </row>
    <row r="31" spans="1:7" ht="14.25" customHeight="1" x14ac:dyDescent="0.25">
      <c r="A31" s="61">
        <v>17</v>
      </c>
      <c r="B31" s="68" t="s">
        <v>65</v>
      </c>
      <c r="C31" s="29" t="s">
        <v>53</v>
      </c>
      <c r="D31" s="69" t="s">
        <v>66</v>
      </c>
      <c r="E31" s="80">
        <f t="shared" ref="E31:F31" si="14">F31*5%+F31</f>
        <v>162.0675</v>
      </c>
      <c r="F31" s="86">
        <f t="shared" si="14"/>
        <v>154.35</v>
      </c>
      <c r="G31" s="62">
        <v>147</v>
      </c>
    </row>
    <row r="32" spans="1:7" ht="18" customHeight="1" x14ac:dyDescent="0.25">
      <c r="A32" s="115" t="s">
        <v>58</v>
      </c>
      <c r="B32" s="116"/>
      <c r="C32" s="116"/>
      <c r="D32" s="117"/>
      <c r="E32" s="80">
        <f t="shared" ref="E32:F32" si="15">F32*5%+F32</f>
        <v>0</v>
      </c>
      <c r="F32" s="86">
        <f t="shared" si="15"/>
        <v>0</v>
      </c>
      <c r="G32" s="87"/>
    </row>
    <row r="33" spans="1:8" ht="14.25" customHeight="1" x14ac:dyDescent="0.25">
      <c r="A33" s="61">
        <v>1</v>
      </c>
      <c r="B33" s="70" t="s">
        <v>55</v>
      </c>
      <c r="C33" s="29" t="s">
        <v>42</v>
      </c>
      <c r="D33" s="29" t="s">
        <v>27</v>
      </c>
      <c r="E33" s="80">
        <f>F33*5%+F33</f>
        <v>1050.3675000000001</v>
      </c>
      <c r="F33" s="86">
        <f>G33*5.3%+G33</f>
        <v>1000.35</v>
      </c>
      <c r="G33" s="88">
        <v>950</v>
      </c>
    </row>
    <row r="34" spans="1:8" ht="14.25" customHeight="1" x14ac:dyDescent="0.25">
      <c r="A34" s="61">
        <v>2</v>
      </c>
      <c r="B34" s="70" t="s">
        <v>56</v>
      </c>
      <c r="C34" s="29" t="s">
        <v>42</v>
      </c>
      <c r="D34" s="29" t="s">
        <v>27</v>
      </c>
      <c r="E34" s="80">
        <f>F34*5.3%+F34</f>
        <v>995.08500000000004</v>
      </c>
      <c r="F34" s="86">
        <f>G34*5%+G34</f>
        <v>945</v>
      </c>
      <c r="G34" s="88">
        <v>900</v>
      </c>
    </row>
    <row r="35" spans="1:8" ht="14.25" customHeight="1" x14ac:dyDescent="0.25">
      <c r="A35" s="61">
        <v>3</v>
      </c>
      <c r="B35" s="70" t="s">
        <v>57</v>
      </c>
      <c r="C35" s="29" t="s">
        <v>42</v>
      </c>
      <c r="D35" s="29" t="s">
        <v>27</v>
      </c>
      <c r="E35" s="80">
        <f t="shared" ref="E35:F35" si="16">F35*5%+F35</f>
        <v>1157.625</v>
      </c>
      <c r="F35" s="86">
        <f t="shared" si="16"/>
        <v>1102.5</v>
      </c>
      <c r="G35" s="88">
        <v>1050</v>
      </c>
    </row>
    <row r="36" spans="1:8" ht="17.25" customHeight="1" x14ac:dyDescent="0.25">
      <c r="A36" s="118" t="s">
        <v>34</v>
      </c>
      <c r="B36" s="119"/>
      <c r="C36" s="119"/>
      <c r="D36" s="71"/>
      <c r="E36" s="80">
        <f t="shared" ref="E36:F36" si="17">F36*5%+F36</f>
        <v>0</v>
      </c>
      <c r="F36" s="86">
        <f t="shared" si="17"/>
        <v>0</v>
      </c>
      <c r="G36" s="89"/>
    </row>
    <row r="37" spans="1:8" ht="14.25" customHeight="1" x14ac:dyDescent="0.25">
      <c r="A37" s="29">
        <v>1</v>
      </c>
      <c r="B37" s="37" t="s">
        <v>75</v>
      </c>
      <c r="C37" s="62" t="s">
        <v>32</v>
      </c>
      <c r="D37" s="29" t="s">
        <v>8</v>
      </c>
      <c r="E37" s="80">
        <f>F37*5%+F37</f>
        <v>70.56</v>
      </c>
      <c r="F37" s="86">
        <f>G37*5%+G37</f>
        <v>67.2</v>
      </c>
      <c r="G37" s="62">
        <v>64</v>
      </c>
    </row>
    <row r="38" spans="1:8" ht="14.25" customHeight="1" x14ac:dyDescent="0.25">
      <c r="A38" s="29">
        <v>2</v>
      </c>
      <c r="B38" s="37" t="s">
        <v>76</v>
      </c>
      <c r="C38" s="62" t="s">
        <v>73</v>
      </c>
      <c r="D38" s="29" t="s">
        <v>8</v>
      </c>
      <c r="E38" s="80">
        <f t="shared" ref="E38:F38" si="18">F38*5%+F38</f>
        <v>70.56</v>
      </c>
      <c r="F38" s="86">
        <f t="shared" si="18"/>
        <v>67.2</v>
      </c>
      <c r="G38" s="62">
        <v>64</v>
      </c>
    </row>
    <row r="39" spans="1:8" ht="14.25" customHeight="1" x14ac:dyDescent="0.25">
      <c r="A39" s="29">
        <v>3</v>
      </c>
      <c r="B39" s="37" t="s">
        <v>60</v>
      </c>
      <c r="C39" s="62" t="s">
        <v>32</v>
      </c>
      <c r="D39" s="29" t="s">
        <v>8</v>
      </c>
      <c r="E39" s="80">
        <f t="shared" ref="E39:F39" si="19">F39*5%+F39</f>
        <v>94.814999999999998</v>
      </c>
      <c r="F39" s="86">
        <f t="shared" si="19"/>
        <v>90.3</v>
      </c>
      <c r="G39" s="62">
        <v>86</v>
      </c>
    </row>
    <row r="40" spans="1:8" ht="14.25" customHeight="1" x14ac:dyDescent="0.25">
      <c r="A40" s="29">
        <v>4</v>
      </c>
      <c r="B40" s="37" t="s">
        <v>74</v>
      </c>
      <c r="C40" s="62" t="s">
        <v>73</v>
      </c>
      <c r="D40" s="29" t="s">
        <v>52</v>
      </c>
      <c r="E40" s="80">
        <f t="shared" ref="E40:F40" si="20">F40*5%+F40</f>
        <v>101.42999999999999</v>
      </c>
      <c r="F40" s="86">
        <f t="shared" si="20"/>
        <v>96.6</v>
      </c>
      <c r="G40" s="62">
        <v>92</v>
      </c>
    </row>
    <row r="41" spans="1:8" ht="14.25" customHeight="1" x14ac:dyDescent="0.25">
      <c r="A41" s="29">
        <v>5</v>
      </c>
      <c r="B41" s="37" t="s">
        <v>43</v>
      </c>
      <c r="C41" s="29" t="s">
        <v>37</v>
      </c>
      <c r="D41" s="29" t="s">
        <v>52</v>
      </c>
      <c r="E41" s="80">
        <f t="shared" ref="E41:F41" si="21">F41*5%+F41</f>
        <v>77.174999999999997</v>
      </c>
      <c r="F41" s="86">
        <f t="shared" si="21"/>
        <v>73.5</v>
      </c>
      <c r="G41" s="62">
        <v>70</v>
      </c>
    </row>
    <row r="42" spans="1:8" s="34" customFormat="1" ht="18.75" customHeight="1" x14ac:dyDescent="0.3">
      <c r="A42" s="118" t="s">
        <v>63</v>
      </c>
      <c r="B42" s="119"/>
      <c r="C42" s="119"/>
      <c r="D42" s="71"/>
      <c r="E42" s="80">
        <f t="shared" ref="E42:F42" si="22">F42*5%+F42</f>
        <v>0</v>
      </c>
      <c r="F42" s="86">
        <f t="shared" si="22"/>
        <v>0</v>
      </c>
      <c r="G42" s="89"/>
    </row>
    <row r="43" spans="1:8" ht="14.25" customHeight="1" x14ac:dyDescent="0.25">
      <c r="A43" s="29">
        <v>1</v>
      </c>
      <c r="B43" s="37" t="s">
        <v>88</v>
      </c>
      <c r="C43" s="29" t="s">
        <v>36</v>
      </c>
      <c r="D43" s="62" t="s">
        <v>67</v>
      </c>
      <c r="E43" s="80">
        <f>F43*2%+F43</f>
        <v>305.71440000000001</v>
      </c>
      <c r="F43" s="86">
        <f>G43*1.6%+G43</f>
        <v>299.72000000000003</v>
      </c>
      <c r="G43" s="90">
        <v>295</v>
      </c>
    </row>
    <row r="44" spans="1:8" s="34" customFormat="1" ht="19.5" customHeight="1" x14ac:dyDescent="0.3">
      <c r="A44" s="108" t="s">
        <v>35</v>
      </c>
      <c r="B44" s="109"/>
      <c r="C44" s="109"/>
      <c r="D44" s="72"/>
      <c r="E44" s="80">
        <f t="shared" ref="E44:F44" si="23">F44*5%+F44</f>
        <v>0</v>
      </c>
      <c r="F44" s="86">
        <f t="shared" si="23"/>
        <v>0</v>
      </c>
      <c r="G44" s="62"/>
    </row>
    <row r="45" spans="1:8" s="34" customFormat="1" ht="19.5" customHeight="1" x14ac:dyDescent="0.3">
      <c r="A45" s="60">
        <v>1</v>
      </c>
      <c r="B45" s="73" t="s">
        <v>79</v>
      </c>
      <c r="C45" s="60" t="s">
        <v>71</v>
      </c>
      <c r="D45" s="74" t="s">
        <v>81</v>
      </c>
      <c r="E45" s="80">
        <f t="shared" ref="E45" si="24">F45*5%+F45</f>
        <v>115.7625</v>
      </c>
      <c r="F45" s="86">
        <f>G45*5%+G45</f>
        <v>110.25</v>
      </c>
      <c r="G45" s="62">
        <v>105</v>
      </c>
    </row>
    <row r="46" spans="1:8" s="34" customFormat="1" ht="19.5" customHeight="1" x14ac:dyDescent="0.3">
      <c r="A46" s="60">
        <v>2</v>
      </c>
      <c r="B46" s="98" t="s">
        <v>80</v>
      </c>
      <c r="C46" s="99" t="s">
        <v>71</v>
      </c>
      <c r="D46" s="100" t="s">
        <v>81</v>
      </c>
      <c r="E46" s="101">
        <f t="shared" ref="E46" si="25">F46*5%+F46</f>
        <v>115.7625</v>
      </c>
      <c r="F46" s="102">
        <f>G46*5%+G46</f>
        <v>110.25</v>
      </c>
      <c r="G46" s="103">
        <v>105</v>
      </c>
      <c r="H46" s="35"/>
    </row>
    <row r="47" spans="1:8" ht="14.25" customHeight="1" x14ac:dyDescent="0.25">
      <c r="A47" s="60">
        <v>3</v>
      </c>
      <c r="B47" s="104" t="s">
        <v>39</v>
      </c>
      <c r="C47" s="105" t="s">
        <v>41</v>
      </c>
      <c r="D47" s="106" t="s">
        <v>26</v>
      </c>
      <c r="E47" s="101">
        <f t="shared" ref="E47" si="26">F47*5%+F47</f>
        <v>132.30000000000001</v>
      </c>
      <c r="F47" s="102">
        <f>G47*5%+G47</f>
        <v>126</v>
      </c>
      <c r="G47" s="103">
        <v>120</v>
      </c>
      <c r="H47" s="107"/>
    </row>
    <row r="48" spans="1:8" ht="14.25" customHeight="1" x14ac:dyDescent="0.25">
      <c r="A48" s="60">
        <v>4</v>
      </c>
      <c r="B48" s="104" t="s">
        <v>40</v>
      </c>
      <c r="C48" s="105" t="s">
        <v>41</v>
      </c>
      <c r="D48" s="106" t="s">
        <v>27</v>
      </c>
      <c r="E48" s="101">
        <f t="shared" ref="E48:F48" si="27">F48*5%+F48</f>
        <v>137.8125</v>
      </c>
      <c r="F48" s="102">
        <f t="shared" si="27"/>
        <v>131.25</v>
      </c>
      <c r="G48" s="103">
        <v>125</v>
      </c>
      <c r="H48" s="107"/>
    </row>
    <row r="49" spans="1:13" ht="14.25" customHeight="1" x14ac:dyDescent="0.25">
      <c r="A49" s="97">
        <v>5</v>
      </c>
      <c r="B49" s="104" t="s">
        <v>48</v>
      </c>
      <c r="C49" s="105" t="s">
        <v>41</v>
      </c>
      <c r="D49" s="103" t="s">
        <v>27</v>
      </c>
      <c r="E49" s="101">
        <f t="shared" ref="E49:F49" si="28">F49*5%+F49</f>
        <v>163.17000000000002</v>
      </c>
      <c r="F49" s="102">
        <f t="shared" si="28"/>
        <v>155.4</v>
      </c>
      <c r="G49" s="103">
        <v>148</v>
      </c>
      <c r="H49" s="107"/>
    </row>
    <row r="50" spans="1:13" ht="14.25" customHeight="1" x14ac:dyDescent="0.25">
      <c r="A50" s="97">
        <v>6</v>
      </c>
      <c r="B50" s="104" t="s">
        <v>48</v>
      </c>
      <c r="C50" s="105" t="s">
        <v>41</v>
      </c>
      <c r="D50" s="103" t="s">
        <v>15</v>
      </c>
      <c r="E50" s="101">
        <f t="shared" ref="E50:F50" si="29">F50*5%+F50</f>
        <v>163.17000000000002</v>
      </c>
      <c r="F50" s="102">
        <f t="shared" si="29"/>
        <v>155.4</v>
      </c>
      <c r="G50" s="103">
        <v>148</v>
      </c>
      <c r="H50" s="107"/>
    </row>
    <row r="51" spans="1:13" s="35" customFormat="1" ht="14.25" customHeight="1" x14ac:dyDescent="0.3">
      <c r="A51" s="108" t="s">
        <v>17</v>
      </c>
      <c r="B51" s="109"/>
      <c r="C51" s="109"/>
      <c r="D51" s="72"/>
      <c r="E51" s="80">
        <f t="shared" ref="E51:F51" si="30">F51*5%+F51</f>
        <v>0</v>
      </c>
      <c r="F51" s="86">
        <f t="shared" si="30"/>
        <v>0</v>
      </c>
      <c r="G51" s="62"/>
      <c r="H51" s="3"/>
      <c r="I51" s="3"/>
      <c r="J51" s="3"/>
      <c r="K51" s="3"/>
      <c r="L51" s="3"/>
      <c r="M51" s="3"/>
    </row>
    <row r="52" spans="1:13" ht="14.25" customHeight="1" x14ac:dyDescent="0.25">
      <c r="A52" s="29">
        <v>1</v>
      </c>
      <c r="B52" s="67" t="s">
        <v>17</v>
      </c>
      <c r="C52" s="62" t="s">
        <v>82</v>
      </c>
      <c r="D52" s="62" t="s">
        <v>9</v>
      </c>
      <c r="E52" s="80">
        <f>F52*5%+F52</f>
        <v>220.5</v>
      </c>
      <c r="F52" s="86">
        <f t="shared" ref="F52" si="31">G52*5%+G52</f>
        <v>210</v>
      </c>
      <c r="G52" s="62">
        <v>200</v>
      </c>
    </row>
    <row r="53" spans="1:13" ht="14.25" customHeight="1" x14ac:dyDescent="0.3">
      <c r="A53" s="110" t="s">
        <v>22</v>
      </c>
      <c r="B53" s="111"/>
      <c r="C53" s="111"/>
      <c r="D53" s="75"/>
      <c r="E53" s="80"/>
      <c r="F53" s="86"/>
      <c r="G53" s="91"/>
    </row>
    <row r="54" spans="1:13" ht="14.25" customHeight="1" x14ac:dyDescent="0.25">
      <c r="A54" s="61">
        <v>1</v>
      </c>
      <c r="B54" s="37" t="s">
        <v>61</v>
      </c>
      <c r="C54" s="29" t="s">
        <v>53</v>
      </c>
      <c r="D54" s="29" t="s">
        <v>10</v>
      </c>
      <c r="E54" s="80">
        <f t="shared" ref="E54:F54" si="32">F54*5%+F54</f>
        <v>33.075000000000003</v>
      </c>
      <c r="F54" s="86">
        <f t="shared" si="32"/>
        <v>31.5</v>
      </c>
      <c r="G54" s="62">
        <v>30</v>
      </c>
    </row>
    <row r="55" spans="1:13" ht="14.25" customHeight="1" x14ac:dyDescent="0.25">
      <c r="A55" s="61">
        <v>2</v>
      </c>
      <c r="B55" s="37" t="s">
        <v>62</v>
      </c>
      <c r="C55" s="29" t="s">
        <v>53</v>
      </c>
      <c r="D55" s="29" t="s">
        <v>10</v>
      </c>
      <c r="E55" s="80">
        <f t="shared" ref="E55:F55" si="33">F55*5%+F55</f>
        <v>33.075000000000003</v>
      </c>
      <c r="F55" s="86">
        <f t="shared" si="33"/>
        <v>31.5</v>
      </c>
      <c r="G55" s="62">
        <v>30</v>
      </c>
    </row>
    <row r="56" spans="1:13" s="33" customFormat="1" ht="16.5" customHeight="1" x14ac:dyDescent="0.35">
      <c r="A56" s="61">
        <v>3</v>
      </c>
      <c r="B56" s="37" t="s">
        <v>78</v>
      </c>
      <c r="C56" s="29" t="s">
        <v>83</v>
      </c>
      <c r="D56" s="29" t="s">
        <v>77</v>
      </c>
      <c r="E56" s="80">
        <f t="shared" ref="E56:F56" si="34">F56*5%+F56</f>
        <v>35.28</v>
      </c>
      <c r="F56" s="86">
        <f t="shared" si="34"/>
        <v>33.6</v>
      </c>
      <c r="G56" s="62">
        <v>32</v>
      </c>
    </row>
    <row r="57" spans="1:13" ht="14.25" customHeight="1" x14ac:dyDescent="0.25">
      <c r="A57" s="61">
        <v>4</v>
      </c>
      <c r="B57" s="37" t="s">
        <v>49</v>
      </c>
      <c r="C57" s="29" t="s">
        <v>42</v>
      </c>
      <c r="D57" s="60">
        <v>0</v>
      </c>
      <c r="E57" s="76">
        <f t="shared" ref="E57:F57" si="35">F57*5%+F57</f>
        <v>0</v>
      </c>
      <c r="F57" s="29">
        <f t="shared" si="35"/>
        <v>0</v>
      </c>
      <c r="G57" s="62">
        <v>0</v>
      </c>
    </row>
    <row r="58" spans="1:13" ht="14.25" customHeight="1" x14ac:dyDescent="0.25">
      <c r="A58" s="53"/>
      <c r="B58" s="54"/>
      <c r="C58" s="55"/>
      <c r="D58" s="31"/>
      <c r="E58" s="31"/>
      <c r="F58" s="31"/>
      <c r="G58" s="31"/>
    </row>
    <row r="59" spans="1:13" ht="14.25" customHeight="1" x14ac:dyDescent="0.25">
      <c r="A59" s="53"/>
      <c r="B59" s="112" t="s">
        <v>85</v>
      </c>
      <c r="C59" s="112"/>
      <c r="D59" s="112"/>
      <c r="E59" s="79"/>
      <c r="F59" s="79"/>
      <c r="G59" s="31"/>
    </row>
    <row r="60" spans="1:13" ht="14.25" customHeight="1" x14ac:dyDescent="0.25">
      <c r="A60" s="53"/>
      <c r="B60" s="112"/>
      <c r="C60" s="112"/>
      <c r="D60" s="112"/>
      <c r="E60" s="79"/>
      <c r="F60" s="79"/>
      <c r="G60" s="31"/>
    </row>
    <row r="61" spans="1:13" ht="14.25" customHeight="1" x14ac:dyDescent="0.25">
      <c r="A61" s="53"/>
      <c r="C61" s="22" t="s">
        <v>29</v>
      </c>
      <c r="D61" s="31"/>
      <c r="E61" s="31"/>
      <c r="F61" s="31"/>
      <c r="G61" s="31"/>
    </row>
    <row r="62" spans="1:13" ht="14.25" customHeight="1" x14ac:dyDescent="0.25">
      <c r="A62" s="25"/>
      <c r="C62" s="22" t="s">
        <v>13</v>
      </c>
      <c r="D62" s="36"/>
      <c r="E62" s="36"/>
      <c r="F62" s="36"/>
      <c r="G62" s="32"/>
    </row>
    <row r="63" spans="1:13" ht="14.25" customHeight="1" x14ac:dyDescent="0.25">
      <c r="A63" s="25"/>
      <c r="C63" s="22" t="s">
        <v>11</v>
      </c>
      <c r="D63" s="22"/>
      <c r="E63" s="22"/>
      <c r="F63" s="22"/>
      <c r="G63" s="28"/>
    </row>
    <row r="64" spans="1:13" ht="14.25" customHeight="1" x14ac:dyDescent="0.25">
      <c r="A64" s="26"/>
      <c r="B64" s="39"/>
      <c r="D64" s="40"/>
      <c r="E64" s="40"/>
      <c r="F64" s="40"/>
      <c r="G64" s="28"/>
    </row>
    <row r="65" spans="1:7" ht="12" customHeight="1" x14ac:dyDescent="0.25">
      <c r="A65" s="26"/>
      <c r="B65" s="38"/>
      <c r="D65" s="22"/>
      <c r="E65" s="22"/>
      <c r="F65" s="22"/>
      <c r="G65" s="27"/>
    </row>
    <row r="66" spans="1:7" ht="14.25" customHeight="1" x14ac:dyDescent="0.25">
      <c r="A66" s="21"/>
      <c r="B66" s="23"/>
      <c r="C66" s="22" t="s">
        <v>12</v>
      </c>
      <c r="D66" s="24"/>
      <c r="E66" s="24"/>
      <c r="F66" s="24"/>
      <c r="G66" s="58"/>
    </row>
    <row r="67" spans="1:7" ht="8.25" customHeight="1" x14ac:dyDescent="0.25">
      <c r="A67" s="13"/>
    </row>
    <row r="68" spans="1:7" ht="10.5" customHeight="1" x14ac:dyDescent="0.25">
      <c r="A68" s="13"/>
    </row>
    <row r="69" spans="1:7" ht="15.75" hidden="1" customHeight="1" x14ac:dyDescent="0.25">
      <c r="A69" s="13"/>
    </row>
    <row r="70" spans="1:7" ht="15" customHeight="1" x14ac:dyDescent="0.25"/>
    <row r="71" spans="1:7" ht="14.25" customHeight="1" x14ac:dyDescent="0.25"/>
    <row r="72" spans="1:7" ht="14.25" customHeight="1" x14ac:dyDescent="0.25">
      <c r="A72" s="13"/>
      <c r="B72" s="12"/>
      <c r="G72" s="1"/>
    </row>
    <row r="73" spans="1:7" ht="14.25" customHeight="1" x14ac:dyDescent="0.25">
      <c r="A73" s="11"/>
      <c r="B73" s="9"/>
      <c r="G73" s="59"/>
    </row>
    <row r="74" spans="1:7" ht="14.25" customHeight="1" x14ac:dyDescent="0.25">
      <c r="A74" s="11"/>
      <c r="B74" s="15"/>
      <c r="G74" s="1"/>
    </row>
    <row r="75" spans="1:7" ht="15" customHeight="1" x14ac:dyDescent="0.25"/>
    <row r="76" spans="1:7" ht="15" customHeight="1" x14ac:dyDescent="0.25">
      <c r="A76" s="11"/>
      <c r="B76" s="17"/>
      <c r="G76" s="1"/>
    </row>
    <row r="77" spans="1:7" x14ac:dyDescent="0.25">
      <c r="A77" s="16"/>
      <c r="B77" s="16"/>
      <c r="G77" s="16"/>
    </row>
    <row r="78" spans="1:7" x14ac:dyDescent="0.25">
      <c r="A78" s="16"/>
      <c r="B78" s="16"/>
      <c r="G78" s="16"/>
    </row>
    <row r="79" spans="1:7" ht="18.75" x14ac:dyDescent="0.3">
      <c r="A79" s="16"/>
      <c r="B79" s="18"/>
      <c r="C79" s="19"/>
      <c r="D79" s="16"/>
      <c r="E79" s="16"/>
      <c r="F79" s="16"/>
      <c r="G79" s="5"/>
    </row>
    <row r="80" spans="1:7" x14ac:dyDescent="0.25">
      <c r="A80" s="16"/>
      <c r="B80" s="15"/>
      <c r="C80" s="14"/>
      <c r="D80" s="14"/>
      <c r="E80" s="14"/>
      <c r="F80" s="14"/>
      <c r="G80" s="1"/>
    </row>
    <row r="81" spans="1:7" x14ac:dyDescent="0.25">
      <c r="A81" s="16"/>
      <c r="B81" s="15"/>
      <c r="C81" s="14"/>
      <c r="D81" s="14"/>
      <c r="E81" s="14"/>
      <c r="F81" s="14"/>
      <c r="G81" s="1"/>
    </row>
    <row r="82" spans="1:7" x14ac:dyDescent="0.25">
      <c r="A82" s="16"/>
      <c r="B82" s="20"/>
      <c r="C82" s="10"/>
      <c r="D82" s="1"/>
      <c r="E82" s="1"/>
      <c r="F82" s="1"/>
      <c r="G82" s="1"/>
    </row>
    <row r="83" spans="1:7" x14ac:dyDescent="0.25">
      <c r="A83" s="16"/>
      <c r="B83" s="15"/>
      <c r="C83" s="14"/>
      <c r="D83" s="14"/>
      <c r="E83" s="14"/>
      <c r="F83" s="14"/>
      <c r="G83" s="1"/>
    </row>
    <row r="84" spans="1:7" x14ac:dyDescent="0.25">
      <c r="A84" s="16"/>
      <c r="B84" s="12"/>
      <c r="C84" s="10"/>
      <c r="D84" s="1"/>
      <c r="E84" s="1"/>
      <c r="F84" s="1"/>
      <c r="G84" s="1"/>
    </row>
    <row r="85" spans="1:7" x14ac:dyDescent="0.25">
      <c r="A85" s="16"/>
      <c r="B85" s="12"/>
      <c r="C85" s="10"/>
      <c r="D85" s="1"/>
      <c r="E85" s="1"/>
      <c r="F85" s="1"/>
      <c r="G85" s="1"/>
    </row>
    <row r="86" spans="1:7" x14ac:dyDescent="0.25">
      <c r="A86" s="16"/>
      <c r="B86" s="12"/>
      <c r="C86" s="10"/>
      <c r="D86" s="1"/>
      <c r="E86" s="1"/>
      <c r="F86" s="1"/>
      <c r="G86" s="1"/>
    </row>
    <row r="87" spans="1:7" x14ac:dyDescent="0.25">
      <c r="A87" s="16"/>
      <c r="B87" s="12"/>
      <c r="C87" s="10"/>
      <c r="D87" s="2"/>
      <c r="E87" s="2"/>
      <c r="F87" s="2"/>
      <c r="G87" s="1"/>
    </row>
    <row r="88" spans="1:7" x14ac:dyDescent="0.25">
      <c r="B88" s="12"/>
      <c r="C88" s="10"/>
      <c r="D88" s="1"/>
      <c r="E88" s="1"/>
      <c r="F88" s="1"/>
      <c r="G88" s="1"/>
    </row>
  </sheetData>
  <mergeCells count="14">
    <mergeCell ref="A1:B9"/>
    <mergeCell ref="C1:D1"/>
    <mergeCell ref="C2:D2"/>
    <mergeCell ref="C3:D3"/>
    <mergeCell ref="C4:D4"/>
    <mergeCell ref="A51:C51"/>
    <mergeCell ref="A53:C53"/>
    <mergeCell ref="B60:D60"/>
    <mergeCell ref="B59:D59"/>
    <mergeCell ref="A14:C14"/>
    <mergeCell ref="A32:D32"/>
    <mergeCell ref="A36:C36"/>
    <mergeCell ref="A42:C42"/>
    <mergeCell ref="A44:C44"/>
  </mergeCells>
  <pageMargins left="0.23622047244094491" right="0.23622047244094491" top="0.39370078740157483" bottom="0.27559055118110237" header="0.19685039370078741" footer="0.19685039370078741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2015-09-22T11:32:46Z</cp:lastPrinted>
  <dcterms:created xsi:type="dcterms:W3CDTF">2009-10-14T08:18:52Z</dcterms:created>
  <dcterms:modified xsi:type="dcterms:W3CDTF">2015-10-04T14:00:22Z</dcterms:modified>
</cp:coreProperties>
</file>