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005" activeTab="0"/>
  </bookViews>
  <sheets>
    <sheet name="08.05.15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<sst xmlns="http://schemas.openxmlformats.org/spreadsheetml/2006/main" count="38" uniqueCount="37">
  <si>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ООО "ВИТАФЛЕКС"</t>
  </si>
  <si>
    <t>Наименование товара</t>
  </si>
  <si>
    <t>Цена Без НДС</t>
  </si>
  <si>
    <t>Цена с НДС</t>
  </si>
  <si>
    <t>МАТРАСЫ "Солнышко"(марка, размер)</t>
  </si>
  <si>
    <t>НДС-10%</t>
  </si>
  <si>
    <t>SU 202 (1190*600*110)</t>
  </si>
  <si>
    <t>SU 302 (1190*600*100)</t>
  </si>
  <si>
    <t xml:space="preserve">SU 402 (1190*600*90) </t>
  </si>
  <si>
    <t>SU 403 (1250*650*90)           (НДС-20%)</t>
  </si>
  <si>
    <t>МАТРАСЫ "Звездочка"(марка, размер)</t>
  </si>
  <si>
    <t>ST 202 (1190*600*120)</t>
  </si>
  <si>
    <t>ST 203 (1250*650*120)          (НДС-20%)</t>
  </si>
  <si>
    <t>МАТРАСЫ "Крошка"(марка, размер)</t>
  </si>
  <si>
    <t>ВА 102 (1190*600*70)</t>
  </si>
  <si>
    <t>ВА 202 (1190*600*80)</t>
  </si>
  <si>
    <t>ВА 202 (1190*600*120)</t>
  </si>
  <si>
    <t>ВА 302 (1190*600*90)</t>
  </si>
  <si>
    <t>ВА 501 (1150*550*60)</t>
  </si>
  <si>
    <t>ВА 502 (1190*600*60)</t>
  </si>
  <si>
    <t>ВА 503 (1250*650*60)          (НДС-20%)</t>
  </si>
  <si>
    <t>ВА 503 (1390*700*60)          (НДС-20%)</t>
  </si>
  <si>
    <t>ВА 602 (780*340*20)</t>
  </si>
  <si>
    <t>www.vitaflex-by.com</t>
  </si>
  <si>
    <t>ВА 402 (1190*600*90)</t>
  </si>
  <si>
    <t>ST 302 (1190*600*120)</t>
  </si>
  <si>
    <t>ST 102 (1190*600*90)</t>
  </si>
  <si>
    <t>ST 402 (1190*600*90)</t>
  </si>
  <si>
    <t xml:space="preserve">SU 502 (1190*600*90) </t>
  </si>
  <si>
    <t>ТЕЛ +375 165 34 79 56</t>
  </si>
  <si>
    <t>Факс +375 165 64 22 14</t>
  </si>
  <si>
    <t>моб.+375 29 6138601 (Velcom)</t>
  </si>
  <si>
    <t>Пересчёт по курсу на 20.06.2015, рос. руб.</t>
  </si>
  <si>
    <t>Примечание: в прайс-листе рекомендованные розничные цены</t>
  </si>
  <si>
    <t>Глубина оптовой скидки зависит от полноты выборки  наименований,объема поставки  и достигает 30 % от рекомендованных розничных цен.</t>
  </si>
  <si>
    <t>ПРАЙС-ЛИСТ  продукцию в рознице 20.06.2015</t>
  </si>
  <si>
    <t xml:space="preserve">SU 102 (1190*600*130)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</si>
</sst>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20"/>
      <name val="Arial Cyr"/>
      <family val="0"/>
    </font>
    <font>
      <b/>
      <sz val="16"/>
      <name val="Arial Cyr"/>
      <family val="0"/>
    </font>
    <font>
      <b/>
      <u val="single"/>
      <sz val="14"/>
      <name val="Arial Cyr"/>
      <family val="0"/>
    </font>
    <font>
      <b/>
      <sz val="14"/>
      <name val="Arial Cyr"/>
      <family val="0"/>
    </font>
    <font>
      <u val="single"/>
      <sz val="6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6"/>
      <name val="Arial Cyr"/>
      <family val="0"/>
    </font>
    <font>
      <u val="single"/>
      <sz val="16"/>
      <color indexed="12"/>
      <name val="Arial"/>
      <family val="2"/>
    </font>
    <font>
      <b/>
      <u val="single"/>
      <sz val="10"/>
      <name val="Times New Roman"/>
      <family val="1"/>
    </font>
    <font>
      <u val="single"/>
      <sz val="12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u val="single"/>
      <sz val="6"/>
      <color indexed="10"/>
      <name val="Arial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u val="single"/>
      <sz val="6"/>
      <color rgb="FFFF0000"/>
      <name val="Arial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42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33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42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42" applyFont="1" applyBorder="1" applyAlignment="1" applyProtection="1">
      <alignment/>
      <protection/>
    </xf>
    <xf numFmtId="0" fontId="2" fillId="0" borderId="13" xfId="0" applyFont="1" applyBorder="1" applyAlignment="1">
      <alignment/>
    </xf>
    <xf numFmtId="0" fontId="10" fillId="0" borderId="13" xfId="0" applyFont="1" applyBorder="1" applyAlignment="1">
      <alignment horizontal="center" wrapText="1"/>
    </xf>
    <xf numFmtId="3" fontId="10" fillId="33" borderId="13" xfId="0" applyNumberFormat="1" applyFont="1" applyFill="1" applyBorder="1" applyAlignment="1">
      <alignment horizontal="center"/>
    </xf>
    <xf numFmtId="3" fontId="10" fillId="33" borderId="14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42" applyFont="1" applyBorder="1" applyAlignment="1" applyProtection="1">
      <alignment/>
      <protection/>
    </xf>
    <xf numFmtId="0" fontId="57" fillId="0" borderId="0" xfId="0" applyFont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flex-by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70.00390625" style="1" customWidth="1"/>
    <col min="3" max="3" width="15.28125" style="1" customWidth="1"/>
    <col min="4" max="4" width="18.28125" style="1" customWidth="1"/>
    <col min="5" max="5" width="18.57421875" style="1" customWidth="1"/>
    <col min="6" max="6" width="8.7109375" style="1" hidden="1" customWidth="1"/>
    <col min="7" max="7" width="11.7109375" style="1" hidden="1" customWidth="1"/>
    <col min="8" max="8" width="11.00390625" style="1" hidden="1" customWidth="1"/>
    <col min="9" max="9" width="12.140625" style="1" hidden="1" customWidth="1"/>
    <col min="10" max="10" width="19.7109375" style="1" customWidth="1"/>
    <col min="11" max="11" width="14.28125" style="1" customWidth="1"/>
    <col min="12" max="12" width="22.140625" style="1" customWidth="1"/>
    <col min="13" max="13" width="18.140625" style="1" customWidth="1"/>
    <col min="14" max="14" width="20.00390625" style="1" customWidth="1"/>
    <col min="15" max="15" width="14.00390625" style="1" bestFit="1" customWidth="1"/>
    <col min="16" max="16" width="11.7109375" style="1" customWidth="1"/>
    <col min="17" max="16384" width="9.140625" style="1" customWidth="1"/>
  </cols>
  <sheetData>
    <row r="2" spans="2:13" ht="25.5">
      <c r="B2" s="19"/>
      <c r="C2" s="20"/>
      <c r="D2" s="19" t="s">
        <v>0</v>
      </c>
      <c r="I2" s="19" t="s">
        <v>0</v>
      </c>
      <c r="L2" s="2"/>
      <c r="M2" s="6"/>
    </row>
    <row r="3" spans="2:14" ht="20.25">
      <c r="B3" s="22" t="s">
        <v>29</v>
      </c>
      <c r="M3" s="10"/>
      <c r="N3"/>
    </row>
    <row r="4" spans="2:12" ht="20.25">
      <c r="B4" s="23" t="s">
        <v>30</v>
      </c>
      <c r="J4" s="7"/>
      <c r="L4" s="8"/>
    </row>
    <row r="5" spans="2:12" ht="20.25">
      <c r="B5" s="24" t="s">
        <v>31</v>
      </c>
      <c r="C5" s="21"/>
      <c r="D5" s="21"/>
      <c r="J5" s="7"/>
      <c r="L5" s="8"/>
    </row>
    <row r="6" spans="2:12" ht="20.25">
      <c r="B6" s="24" t="s">
        <v>23</v>
      </c>
      <c r="C6" s="21"/>
      <c r="D6" s="21"/>
      <c r="J6" s="7"/>
      <c r="L6" s="8"/>
    </row>
    <row r="7" spans="2:12" ht="20.25">
      <c r="B7" s="38" t="s">
        <v>35</v>
      </c>
      <c r="C7" s="38"/>
      <c r="D7" s="38"/>
      <c r="E7" s="38"/>
      <c r="L7" s="9"/>
    </row>
    <row r="8" spans="2:13" ht="20.25">
      <c r="B8" s="31" t="s">
        <v>33</v>
      </c>
      <c r="C8" s="32"/>
      <c r="D8" s="32"/>
      <c r="E8" s="32"/>
      <c r="F8" s="31"/>
      <c r="G8" s="31"/>
      <c r="H8" s="31"/>
      <c r="I8" s="31"/>
      <c r="J8" s="31"/>
      <c r="K8" s="31"/>
      <c r="L8" s="33"/>
      <c r="M8"/>
    </row>
    <row r="9" spans="2:12" ht="20.25">
      <c r="B9" s="34" t="s">
        <v>34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1" spans="2:10" ht="27">
      <c r="B11" s="16" t="s">
        <v>1</v>
      </c>
      <c r="C11" s="17" t="s">
        <v>2</v>
      </c>
      <c r="D11" s="18" t="s">
        <v>5</v>
      </c>
      <c r="E11" s="18" t="s">
        <v>3</v>
      </c>
      <c r="F11" s="11"/>
      <c r="G11" s="11"/>
      <c r="H11" s="11"/>
      <c r="I11" s="11"/>
      <c r="J11" s="26" t="s">
        <v>32</v>
      </c>
    </row>
    <row r="12" spans="2:10" ht="18.75" customHeight="1">
      <c r="B12" s="35" t="s">
        <v>4</v>
      </c>
      <c r="C12" s="36"/>
      <c r="D12" s="36"/>
      <c r="E12" s="37"/>
      <c r="F12" s="12"/>
      <c r="G12" s="12"/>
      <c r="H12" s="12"/>
      <c r="I12" s="12"/>
      <c r="J12" s="25"/>
    </row>
    <row r="13" spans="2:10" ht="21" customHeight="1">
      <c r="B13" s="13" t="s">
        <v>36</v>
      </c>
      <c r="C13" s="27">
        <v>1657180</v>
      </c>
      <c r="D13" s="28">
        <f>C13*10/100</f>
        <v>165718</v>
      </c>
      <c r="E13" s="29">
        <f>SUM(C13,D13)</f>
        <v>1822898</v>
      </c>
      <c r="F13" s="14"/>
      <c r="G13" s="14"/>
      <c r="H13" s="14"/>
      <c r="I13" s="14"/>
      <c r="J13" s="30">
        <f>C13/288.5</f>
        <v>5744.124783362218</v>
      </c>
    </row>
    <row r="14" spans="2:10" ht="20.25">
      <c r="B14" s="13" t="s">
        <v>6</v>
      </c>
      <c r="C14" s="27">
        <v>1096480</v>
      </c>
      <c r="D14" s="28">
        <f>C14*10/100</f>
        <v>109648</v>
      </c>
      <c r="E14" s="29">
        <f>SUM(C14:D14)</f>
        <v>1206128</v>
      </c>
      <c r="F14" s="15"/>
      <c r="G14" s="15"/>
      <c r="H14" s="15"/>
      <c r="I14" s="15"/>
      <c r="J14" s="30">
        <f aca="true" t="shared" si="0" ref="J14:J35">C14/288.5</f>
        <v>3800.623916811092</v>
      </c>
    </row>
    <row r="15" spans="2:10" ht="20.25">
      <c r="B15" s="13" t="s">
        <v>7</v>
      </c>
      <c r="C15" s="27">
        <v>894450</v>
      </c>
      <c r="D15" s="28">
        <f>C15*10/100</f>
        <v>89445</v>
      </c>
      <c r="E15" s="29">
        <f>SUM(C15:D15)</f>
        <v>983895</v>
      </c>
      <c r="F15" s="15"/>
      <c r="G15" s="15"/>
      <c r="H15" s="15"/>
      <c r="I15" s="15"/>
      <c r="J15" s="30">
        <f t="shared" si="0"/>
        <v>3100.3466204506067</v>
      </c>
    </row>
    <row r="16" spans="2:10" ht="20.25">
      <c r="B16" s="13" t="s">
        <v>8</v>
      </c>
      <c r="C16" s="27">
        <v>685300</v>
      </c>
      <c r="D16" s="28">
        <f>C16*10/100</f>
        <v>68530</v>
      </c>
      <c r="E16" s="29">
        <f>SUM(C16:D16)</f>
        <v>753830</v>
      </c>
      <c r="F16" s="15"/>
      <c r="G16" s="15"/>
      <c r="H16" s="15"/>
      <c r="I16" s="15"/>
      <c r="J16" s="30">
        <f t="shared" si="0"/>
        <v>2375.3899480069326</v>
      </c>
    </row>
    <row r="17" spans="2:10" ht="20.25">
      <c r="B17" s="13" t="s">
        <v>9</v>
      </c>
      <c r="C17" s="27">
        <v>735140</v>
      </c>
      <c r="D17" s="28">
        <f>C17*20/100</f>
        <v>147028</v>
      </c>
      <c r="E17" s="29">
        <f>SUM(C17:D17)</f>
        <v>882168</v>
      </c>
      <c r="F17" s="12"/>
      <c r="G17" s="12"/>
      <c r="H17" s="12"/>
      <c r="I17" s="12"/>
      <c r="J17" s="30">
        <f t="shared" si="0"/>
        <v>2548.1455805892547</v>
      </c>
    </row>
    <row r="18" spans="2:10" ht="20.25">
      <c r="B18" s="13" t="s">
        <v>28</v>
      </c>
      <c r="C18" s="27">
        <v>536413</v>
      </c>
      <c r="D18" s="28">
        <f>C18*10/100</f>
        <v>53641.3</v>
      </c>
      <c r="E18" s="29">
        <f>SUM(C18:D18)</f>
        <v>590054.3</v>
      </c>
      <c r="F18" s="12"/>
      <c r="G18" s="12"/>
      <c r="H18" s="12"/>
      <c r="I18" s="12"/>
      <c r="J18" s="30">
        <f t="shared" si="0"/>
        <v>1859.317157712305</v>
      </c>
    </row>
    <row r="19" spans="2:10" ht="20.25">
      <c r="B19" s="35" t="s">
        <v>10</v>
      </c>
      <c r="C19" s="36"/>
      <c r="D19" s="36"/>
      <c r="E19" s="37"/>
      <c r="F19" s="12"/>
      <c r="G19" s="12"/>
      <c r="H19" s="12"/>
      <c r="I19" s="12"/>
      <c r="J19" s="30"/>
    </row>
    <row r="20" spans="2:10" ht="20.25">
      <c r="B20" s="13" t="s">
        <v>26</v>
      </c>
      <c r="C20" s="27">
        <v>340094</v>
      </c>
      <c r="D20" s="28">
        <f>C20*10/100</f>
        <v>34009.4</v>
      </c>
      <c r="E20" s="29">
        <f>SUM(C20:D20)</f>
        <v>374103.4</v>
      </c>
      <c r="F20" s="12"/>
      <c r="G20" s="12"/>
      <c r="H20" s="12"/>
      <c r="I20" s="12"/>
      <c r="J20" s="30">
        <f t="shared" si="0"/>
        <v>1178.835355285962</v>
      </c>
    </row>
    <row r="21" spans="2:10" ht="20.25">
      <c r="B21" s="13" t="s">
        <v>11</v>
      </c>
      <c r="C21" s="27">
        <v>542010</v>
      </c>
      <c r="D21" s="28">
        <f>C21*10/100</f>
        <v>54201</v>
      </c>
      <c r="E21" s="29">
        <f>SUM(C21:D21)</f>
        <v>596211</v>
      </c>
      <c r="F21" s="12"/>
      <c r="G21" s="12"/>
      <c r="H21" s="12"/>
      <c r="I21" s="12"/>
      <c r="J21" s="30">
        <f t="shared" si="0"/>
        <v>1878.7175043327557</v>
      </c>
    </row>
    <row r="22" spans="2:10" ht="20.25">
      <c r="B22" s="13" t="s">
        <v>12</v>
      </c>
      <c r="C22" s="27">
        <v>610540</v>
      </c>
      <c r="D22" s="28">
        <f>C22*20/100</f>
        <v>122108</v>
      </c>
      <c r="E22" s="29">
        <f>SUM(C22:D22)</f>
        <v>732648</v>
      </c>
      <c r="F22" s="15"/>
      <c r="G22" s="15"/>
      <c r="H22" s="15"/>
      <c r="I22" s="15"/>
      <c r="J22" s="30">
        <f t="shared" si="0"/>
        <v>2116.256499133449</v>
      </c>
    </row>
    <row r="23" spans="2:10" ht="20.25">
      <c r="B23" s="13" t="s">
        <v>25</v>
      </c>
      <c r="C23" s="27">
        <v>444295</v>
      </c>
      <c r="D23" s="28">
        <f>C23*10/100</f>
        <v>44429.5</v>
      </c>
      <c r="E23" s="29">
        <f>SUM(C23:D23)</f>
        <v>488724.5</v>
      </c>
      <c r="F23" s="12"/>
      <c r="G23" s="12"/>
      <c r="H23" s="12"/>
      <c r="I23" s="12"/>
      <c r="J23" s="30">
        <f t="shared" si="0"/>
        <v>1540.0173310225302</v>
      </c>
    </row>
    <row r="24" spans="2:10" ht="20.25">
      <c r="B24" s="13" t="s">
        <v>27</v>
      </c>
      <c r="C24" s="27">
        <v>414467</v>
      </c>
      <c r="D24" s="28">
        <f>C24*10/100</f>
        <v>41446.7</v>
      </c>
      <c r="E24" s="29">
        <f>SUM(C24:D24)</f>
        <v>455913.7</v>
      </c>
      <c r="F24" s="12"/>
      <c r="G24" s="12"/>
      <c r="H24" s="12"/>
      <c r="I24" s="12"/>
      <c r="J24" s="30">
        <f t="shared" si="0"/>
        <v>1436.6273830155978</v>
      </c>
    </row>
    <row r="25" spans="2:10" ht="20.25">
      <c r="B25" s="35" t="s">
        <v>13</v>
      </c>
      <c r="C25" s="36"/>
      <c r="D25" s="36"/>
      <c r="E25" s="37"/>
      <c r="F25" s="12"/>
      <c r="G25" s="12"/>
      <c r="H25" s="12"/>
      <c r="I25" s="12"/>
      <c r="J25" s="30"/>
    </row>
    <row r="26" spans="2:10" ht="20.25">
      <c r="B26" s="13" t="s">
        <v>14</v>
      </c>
      <c r="C26" s="27">
        <v>186900</v>
      </c>
      <c r="D26" s="28">
        <f aca="true" t="shared" si="1" ref="D26:D32">C26*10/100</f>
        <v>18690</v>
      </c>
      <c r="E26" s="29">
        <f aca="true" t="shared" si="2" ref="E26:E35">SUM(C26:D26)</f>
        <v>205590</v>
      </c>
      <c r="F26" s="14"/>
      <c r="G26" s="14"/>
      <c r="H26" s="14"/>
      <c r="I26" s="14"/>
      <c r="J26" s="30">
        <f t="shared" si="0"/>
        <v>647.8336221837088</v>
      </c>
    </row>
    <row r="27" spans="2:10" ht="20.25">
      <c r="B27" s="13" t="s">
        <v>15</v>
      </c>
      <c r="C27" s="27">
        <v>218940</v>
      </c>
      <c r="D27" s="28">
        <f t="shared" si="1"/>
        <v>21894</v>
      </c>
      <c r="E27" s="29">
        <f t="shared" si="2"/>
        <v>240834</v>
      </c>
      <c r="J27" s="30">
        <f t="shared" si="0"/>
        <v>758.8908145580589</v>
      </c>
    </row>
    <row r="28" spans="2:10" ht="20.25">
      <c r="B28" s="13" t="s">
        <v>16</v>
      </c>
      <c r="C28" s="27">
        <v>274120</v>
      </c>
      <c r="D28" s="28">
        <f t="shared" si="1"/>
        <v>27412</v>
      </c>
      <c r="E28" s="29">
        <f t="shared" si="2"/>
        <v>301532</v>
      </c>
      <c r="J28" s="30">
        <f t="shared" si="0"/>
        <v>950.155979202773</v>
      </c>
    </row>
    <row r="29" spans="2:10" ht="20.25">
      <c r="B29" s="13" t="s">
        <v>17</v>
      </c>
      <c r="C29" s="27">
        <v>376470</v>
      </c>
      <c r="D29" s="28">
        <f t="shared" si="1"/>
        <v>37647</v>
      </c>
      <c r="E29" s="29">
        <f t="shared" si="2"/>
        <v>414117</v>
      </c>
      <c r="J29" s="30">
        <f t="shared" si="0"/>
        <v>1304.9220103986136</v>
      </c>
    </row>
    <row r="30" spans="2:10" ht="20.25">
      <c r="B30" s="13" t="s">
        <v>24</v>
      </c>
      <c r="C30" s="27">
        <v>523320</v>
      </c>
      <c r="D30" s="28">
        <f t="shared" si="1"/>
        <v>52332</v>
      </c>
      <c r="E30" s="29">
        <f>SUM(C30:D30)</f>
        <v>575652</v>
      </c>
      <c r="J30" s="30">
        <f t="shared" si="0"/>
        <v>1813.9341421143847</v>
      </c>
    </row>
    <row r="31" spans="2:10" ht="20.25">
      <c r="B31" s="13" t="s">
        <v>18</v>
      </c>
      <c r="C31" s="27">
        <v>249200</v>
      </c>
      <c r="D31" s="28">
        <f t="shared" si="1"/>
        <v>24920</v>
      </c>
      <c r="E31" s="29">
        <f t="shared" si="2"/>
        <v>274120</v>
      </c>
      <c r="J31" s="30">
        <f t="shared" si="0"/>
        <v>863.7781629116117</v>
      </c>
    </row>
    <row r="32" spans="2:10" ht="20.25">
      <c r="B32" s="13" t="s">
        <v>19</v>
      </c>
      <c r="C32" s="27">
        <v>261660</v>
      </c>
      <c r="D32" s="28">
        <f t="shared" si="1"/>
        <v>26166</v>
      </c>
      <c r="E32" s="29">
        <f t="shared" si="2"/>
        <v>287826</v>
      </c>
      <c r="J32" s="30">
        <f t="shared" si="0"/>
        <v>906.9670710571924</v>
      </c>
    </row>
    <row r="33" spans="2:10" ht="20.25">
      <c r="B33" s="13" t="s">
        <v>20</v>
      </c>
      <c r="C33" s="27">
        <v>291920</v>
      </c>
      <c r="D33" s="28">
        <f>C33*20/100</f>
        <v>58384</v>
      </c>
      <c r="E33" s="29">
        <f t="shared" si="2"/>
        <v>350304</v>
      </c>
      <c r="J33" s="30">
        <f t="shared" si="0"/>
        <v>1011.8544194107452</v>
      </c>
    </row>
    <row r="34" spans="2:10" ht="20.25">
      <c r="B34" s="13" t="s">
        <v>21</v>
      </c>
      <c r="C34" s="27">
        <v>342650</v>
      </c>
      <c r="D34" s="28">
        <f>C34*20/100</f>
        <v>68530</v>
      </c>
      <c r="E34" s="29">
        <f t="shared" si="2"/>
        <v>411180</v>
      </c>
      <c r="J34" s="30">
        <f t="shared" si="0"/>
        <v>1187.6949740034663</v>
      </c>
    </row>
    <row r="35" spans="2:10" ht="20.25">
      <c r="B35" s="13" t="s">
        <v>22</v>
      </c>
      <c r="C35" s="27">
        <v>88000</v>
      </c>
      <c r="D35" s="28">
        <f>C35*10/100</f>
        <v>8800</v>
      </c>
      <c r="E35" s="29">
        <f t="shared" si="2"/>
        <v>96800</v>
      </c>
      <c r="J35" s="30">
        <f t="shared" si="0"/>
        <v>305.0259965337955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5" spans="2:4" ht="20.25">
      <c r="B45" s="3"/>
      <c r="C45" s="3"/>
      <c r="D45" s="3"/>
    </row>
    <row r="46" spans="2:11" ht="20.2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5" ht="20.25">
      <c r="B47" s="3"/>
      <c r="C47" s="3"/>
      <c r="D47" s="3"/>
      <c r="E47" s="3"/>
      <c r="F47" s="3"/>
      <c r="G47" s="3"/>
      <c r="H47" s="3"/>
      <c r="I47" s="3"/>
      <c r="J47" s="3"/>
      <c r="K47" s="3"/>
      <c r="O47" s="3"/>
    </row>
    <row r="48" spans="2:15" ht="2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ht="2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ht="2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ht="22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ht="23.25" customHeight="1"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</row>
    <row r="53" spans="2:15" ht="21.7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ht="21.7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ht="21" customHeight="1">
      <c r="B55" s="3"/>
      <c r="C55" s="3"/>
      <c r="D55" s="3"/>
      <c r="E55" s="3"/>
      <c r="F55" s="3"/>
      <c r="G55" s="3"/>
      <c r="H55" s="5"/>
      <c r="I55" s="3"/>
      <c r="J55" s="3"/>
      <c r="K55" s="3"/>
      <c r="L55" s="3"/>
      <c r="M55" s="3"/>
      <c r="N55" s="3"/>
      <c r="O55" s="3"/>
    </row>
    <row r="56" spans="2:15" ht="21.7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21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ht="21.7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ht="22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ht="19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5"/>
      <c r="O60" s="3"/>
    </row>
    <row r="61" spans="2:15" ht="2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ht="2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ht="2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5"/>
      <c r="O63" s="3"/>
    </row>
    <row r="64" spans="2:15" ht="2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ht="2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ht="2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ht="2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ht="2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ht="2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ht="2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ht="2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2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2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ht="2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5:15" ht="20.25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2:15" ht="20.25">
      <c r="L76" s="3"/>
      <c r="M76" s="3"/>
      <c r="N76" s="5"/>
      <c r="O76" s="3"/>
    </row>
    <row r="77" spans="12:14" ht="20.25">
      <c r="L77" s="3"/>
      <c r="M77" s="3"/>
      <c r="N77" s="3"/>
    </row>
    <row r="79" ht="20.25">
      <c r="P79" s="3"/>
    </row>
    <row r="80" ht="20.25">
      <c r="P80" s="3"/>
    </row>
    <row r="81" ht="20.25">
      <c r="P81" s="3"/>
    </row>
    <row r="82" ht="20.25">
      <c r="P82" s="3"/>
    </row>
    <row r="83" ht="20.25">
      <c r="P83" s="3"/>
    </row>
    <row r="84" ht="20.25">
      <c r="P84" s="3"/>
    </row>
    <row r="85" ht="20.25">
      <c r="P85" s="3"/>
    </row>
    <row r="86" ht="20.25">
      <c r="P86" s="3"/>
    </row>
    <row r="87" ht="20.25">
      <c r="P87" s="3"/>
    </row>
    <row r="88" ht="20.25">
      <c r="P88" s="3"/>
    </row>
    <row r="89" ht="20.25">
      <c r="P89" s="3"/>
    </row>
    <row r="90" ht="20.25">
      <c r="P90" s="3"/>
    </row>
    <row r="91" ht="20.25">
      <c r="P91" s="3"/>
    </row>
    <row r="92" ht="20.25">
      <c r="P92" s="3"/>
    </row>
    <row r="93" ht="20.25">
      <c r="P93" s="3"/>
    </row>
    <row r="94" ht="20.25">
      <c r="P94" s="3"/>
    </row>
    <row r="95" ht="20.25">
      <c r="P95" s="3"/>
    </row>
    <row r="96" ht="20.25">
      <c r="P96" s="3"/>
    </row>
    <row r="97" ht="20.25">
      <c r="P97" s="3"/>
    </row>
    <row r="98" ht="20.25">
      <c r="P98" s="3"/>
    </row>
    <row r="99" ht="20.25">
      <c r="P99" s="3"/>
    </row>
    <row r="100" ht="20.25">
      <c r="P100" s="3"/>
    </row>
    <row r="101" ht="20.25">
      <c r="P101" s="3"/>
    </row>
    <row r="102" ht="20.25">
      <c r="P102" s="3"/>
    </row>
    <row r="103" ht="20.25">
      <c r="P103" s="3"/>
    </row>
    <row r="104" ht="20.25">
      <c r="P104" s="3"/>
    </row>
    <row r="105" ht="20.25">
      <c r="P105" s="3"/>
    </row>
    <row r="106" ht="20.25">
      <c r="P106" s="3"/>
    </row>
    <row r="107" ht="20.25">
      <c r="P107" s="3"/>
    </row>
    <row r="108" ht="20.25">
      <c r="P108" s="3"/>
    </row>
  </sheetData>
  <sheetProtection/>
  <mergeCells count="4">
    <mergeCell ref="B25:E25"/>
    <mergeCell ref="B7:E7"/>
    <mergeCell ref="B19:E19"/>
    <mergeCell ref="B12:E12"/>
  </mergeCells>
  <hyperlinks>
    <hyperlink ref="B6" r:id="rId1" display="www.vitaflex-by.com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2014-03-10T09:17:38Z</cp:lastPrinted>
  <dcterms:created xsi:type="dcterms:W3CDTF">1996-10-08T23:32:33Z</dcterms:created>
  <dcterms:modified xsi:type="dcterms:W3CDTF">2015-06-23T16:20:09Z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