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<sst xmlns="http://schemas.openxmlformats.org/spreadsheetml/2006/main" count="767" uniqueCount="55">
  <si>
    <t>Артикул</t>
  </si>
  <si>
    <t>Кол-во, в м.п.</t>
  </si>
  <si>
    <t xml:space="preserve">При покупке </t>
  </si>
  <si>
    <t>Начальная цена тенге</t>
  </si>
  <si>
    <t xml:space="preserve">Цена каталога, в тенге </t>
  </si>
  <si>
    <t>Ширина</t>
  </si>
  <si>
    <t>Не поддерживает горение</t>
  </si>
  <si>
    <t>Светопроницаемость</t>
  </si>
  <si>
    <t>Стиль</t>
  </si>
  <si>
    <t>Ткань</t>
  </si>
  <si>
    <t>Стирка</t>
  </si>
  <si>
    <t xml:space="preserve">Примечание </t>
  </si>
  <si>
    <t>свыше 10000 м, тенге</t>
  </si>
  <si>
    <t>от 5000 м до 10000 м, тенге</t>
  </si>
  <si>
    <t>от 2500 м до 5000 м, тенге</t>
  </si>
  <si>
    <t>от 1000 до 2500 м, тенге</t>
  </si>
  <si>
    <t>от 100 м до 1000 м, тенге</t>
  </si>
  <si>
    <t>арт</t>
  </si>
  <si>
    <t>м.п.</t>
  </si>
  <si>
    <t>да</t>
  </si>
  <si>
    <t>natural</t>
  </si>
  <si>
    <t>полиэстер</t>
  </si>
  <si>
    <t>тюль</t>
  </si>
  <si>
    <t>акрил</t>
  </si>
  <si>
    <t>нет</t>
  </si>
  <si>
    <t>акрил,лен</t>
  </si>
  <si>
    <t>katharine hamnet</t>
  </si>
  <si>
    <t>тюль белая</t>
  </si>
  <si>
    <t>тюль черная</t>
  </si>
  <si>
    <t>modern</t>
  </si>
  <si>
    <t>тюль серая</t>
  </si>
  <si>
    <t>fun</t>
  </si>
  <si>
    <t>plain</t>
  </si>
  <si>
    <t>бархат бежевый</t>
  </si>
  <si>
    <t>бархат коричневый</t>
  </si>
  <si>
    <t>бархат бордовый</t>
  </si>
  <si>
    <t>бархат черный</t>
  </si>
  <si>
    <t>бархат зеленый</t>
  </si>
  <si>
    <t>D4193</t>
  </si>
  <si>
    <t>D4194</t>
  </si>
  <si>
    <t>sun shadow</t>
  </si>
  <si>
    <t>lining/shower</t>
  </si>
  <si>
    <t>mila shon</t>
  </si>
  <si>
    <t>D4436</t>
  </si>
  <si>
    <t>D4437</t>
  </si>
  <si>
    <t>trad&amp;elegance</t>
  </si>
  <si>
    <t>japanesque</t>
  </si>
  <si>
    <t>function lace</t>
  </si>
  <si>
    <t>D4531</t>
  </si>
  <si>
    <t>тюль с черной нитью</t>
  </si>
  <si>
    <t>lace&amp;voile</t>
  </si>
  <si>
    <t>тюль кремовая</t>
  </si>
  <si>
    <t>тюль сетка черная</t>
  </si>
  <si>
    <t>тюль лен вязанный</t>
  </si>
  <si>
    <t>D4599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</si>
</sst>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;[Red]\-#,##0.0"/>
    <numFmt numFmtId="165" formatCode="#,##0;[Red]\-#,##0"/>
  </numFmts>
  <fonts count="9">
    <font>
      <sz val="11.0"/>
      <color rgb="FF000000"/>
      <name val="Calibri"/>
    </font>
    <font>
      <b/>
      <sz val="11.0"/>
      <name val="Calibri"/>
    </font>
    <font/>
    <font>
      <b/>
      <sz val="11.0"/>
      <color rgb="FF000000"/>
      <name val="Calibri"/>
    </font>
    <font>
      <u/>
      <sz val="11.0"/>
      <color rgb="FF0000FF"/>
      <name val="Calibri"/>
    </font>
    <font>
      <u/>
      <sz val="11.0"/>
      <color rgb="FF000000"/>
      <name val="Calibri"/>
    </font>
    <font>
      <sz val="11.0"/>
      <name val="Calibri"/>
    </font>
    <font>
      <u/>
      <sz val="11.0"/>
      <color rgb="FF0000FF"/>
      <name val="Calibri"/>
    </font>
    <font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C3399"/>
        <bgColor rgb="FFCC3399"/>
      </patternFill>
    </fill>
    <fill>
      <patternFill patternType="solid">
        <fgColor rgb="FFFBABF7"/>
        <bgColor rgb="FFFBABF7"/>
      </patternFill>
    </fill>
  </fills>
  <borders count="7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center" vertical="center"/>
    </xf>
    <xf borderId="1" fillId="2" fontId="1" numFmtId="0" xfId="0" applyAlignment="1" applyBorder="1" applyFont="1">
      <alignment horizontal="center" vertical="center" wrapText="1"/>
    </xf>
    <xf borderId="2" fillId="2" fontId="1" numFmtId="0" xfId="0" applyAlignment="1" applyBorder="1" applyFont="1">
      <alignment horizontal="center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vertical="center" wrapText="1"/>
    </xf>
    <xf borderId="1" fillId="2" fontId="1" numFmtId="4" xfId="0" applyAlignment="1" applyBorder="1" applyFont="1" applyNumberFormat="1">
      <alignment horizontal="center" vertical="center" wrapText="1"/>
    </xf>
    <xf borderId="0" fillId="0" fontId="0" numFmtId="0" xfId="0" applyFont="1"/>
    <xf borderId="5" fillId="0" fontId="2" numFmtId="0" xfId="0" applyBorder="1" applyFont="1"/>
    <xf borderId="6" fillId="2" fontId="1" numFmtId="3" xfId="0" applyAlignment="1" applyBorder="1" applyFont="1" applyNumberFormat="1">
      <alignment horizontal="center" vertical="center" wrapText="1"/>
    </xf>
    <xf borderId="5" fillId="3" fontId="3" numFmtId="0" xfId="0" applyAlignment="1" applyBorder="1" applyFill="1" applyFont="1">
      <alignment horizontal="center" vertical="center"/>
    </xf>
    <xf borderId="5" fillId="3" fontId="3" numFmtId="164" xfId="0" applyAlignment="1" applyBorder="1" applyFont="1" applyNumberFormat="1">
      <alignment horizontal="center" vertical="center"/>
    </xf>
    <xf borderId="6" fillId="3" fontId="3" numFmtId="165" xfId="0" applyAlignment="1" applyBorder="1" applyFont="1" applyNumberFormat="1">
      <alignment horizontal="center" vertical="center"/>
    </xf>
    <xf borderId="5" fillId="3" fontId="3" numFmtId="165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5" fillId="3" fontId="4" numFmtId="0" xfId="0" applyAlignment="1" applyBorder="1" applyFont="1">
      <alignment vertical="center"/>
    </xf>
    <xf borderId="5" fillId="3" fontId="0" numFmtId="164" xfId="0" applyAlignment="1" applyBorder="1" applyFont="1" applyNumberFormat="1">
      <alignment vertical="center"/>
    </xf>
    <xf borderId="6" fillId="3" fontId="0" numFmtId="165" xfId="0" applyAlignment="1" applyBorder="1" applyFont="1" applyNumberFormat="1">
      <alignment horizontal="center" vertical="center"/>
    </xf>
    <xf borderId="5" fillId="3" fontId="0" numFmtId="165" xfId="0" applyAlignment="1" applyBorder="1" applyFont="1" applyNumberFormat="1">
      <alignment horizontal="center" vertical="center"/>
    </xf>
    <xf borderId="5" fillId="3" fontId="0" numFmtId="3" xfId="0" applyAlignment="1" applyBorder="1" applyFont="1" applyNumberFormat="1">
      <alignment horizontal="center" vertical="center"/>
    </xf>
    <xf borderId="5" fillId="3" fontId="0" numFmtId="0" xfId="0" applyAlignment="1" applyBorder="1" applyFont="1">
      <alignment horizontal="center" vertical="center"/>
    </xf>
    <xf borderId="5" fillId="3" fontId="0" numFmtId="0" xfId="0" applyAlignment="1" applyBorder="1" applyFont="1">
      <alignment vertical="center"/>
    </xf>
    <xf borderId="6" fillId="3" fontId="5" numFmtId="0" xfId="0" applyAlignment="1" applyBorder="1" applyFont="1">
      <alignment vertical="center"/>
    </xf>
    <xf borderId="6" fillId="3" fontId="0" numFmtId="0" xfId="0" applyAlignment="1" applyBorder="1" applyFont="1">
      <alignment horizontal="center" vertical="center"/>
    </xf>
    <xf borderId="6" fillId="3" fontId="0" numFmtId="0" xfId="0" applyAlignment="1" applyBorder="1" applyFont="1">
      <alignment vertical="center"/>
    </xf>
    <xf borderId="6" fillId="3" fontId="6" numFmtId="0" xfId="0" applyAlignment="1" applyBorder="1" applyFont="1">
      <alignment horizontal="center" vertical="center"/>
    </xf>
    <xf borderId="6" fillId="3" fontId="7" numFmtId="0" xfId="0" applyAlignment="1" applyBorder="1" applyFont="1">
      <alignment vertical="center"/>
    </xf>
    <xf borderId="6" fillId="3" fontId="0" numFmtId="164" xfId="0" applyAlignment="1" applyBorder="1" applyFont="1" applyNumberFormat="1">
      <alignment vertical="center"/>
    </xf>
    <xf borderId="6" fillId="3" fontId="0" numFmtId="4" xfId="0" applyAlignment="1" applyBorder="1" applyFont="1" applyNumberFormat="1">
      <alignment vertical="center"/>
    </xf>
    <xf borderId="6" fillId="0" fontId="0" numFmtId="0" xfId="0" applyAlignment="1" applyBorder="1" applyFont="1">
      <alignment vertical="center"/>
    </xf>
    <xf borderId="6" fillId="0" fontId="0" numFmtId="164" xfId="0" applyAlignment="1" applyBorder="1" applyFont="1" applyNumberFormat="1">
      <alignment vertical="center"/>
    </xf>
    <xf borderId="6" fillId="0" fontId="0" numFmtId="4" xfId="0" applyAlignment="1" applyBorder="1" applyFont="1" applyNumberFormat="1">
      <alignment vertical="center"/>
    </xf>
    <xf borderId="6" fillId="0" fontId="0" numFmtId="0" xfId="0" applyAlignment="1" applyBorder="1" applyFont="1">
      <alignment horizontal="center" vertical="center"/>
    </xf>
    <xf borderId="0" fillId="0" fontId="0" numFmtId="0" xfId="0" applyAlignment="1" applyFont="1">
      <alignment vertical="center"/>
    </xf>
    <xf borderId="0" fillId="0" fontId="0" numFmtId="4" xfId="0" applyAlignment="1" applyFont="1" applyNumberFormat="1">
      <alignment vertical="center"/>
    </xf>
    <xf borderId="0" fillId="0" fontId="0" numFmtId="0" xfId="0" applyFont="1"/>
    <xf borderId="0" fillId="0" fontId="8" numFmtId="164" xfId="0" applyAlignment="1" applyFont="1" applyNumberFormat="1">
      <alignment vertical="center"/>
    </xf>
    <xf borderId="0" fillId="0" fontId="0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open?id=0ByXlrcn4L69jdDQxaU5wVFJ2Qjg" TargetMode="External"/><Relationship Id="rId42" Type="http://schemas.openxmlformats.org/officeDocument/2006/relationships/hyperlink" Target="https://drive.google.com/open?id=0ByXlrcn4L69jdDQxaU5wVFJ2Qjg" TargetMode="External"/><Relationship Id="rId41" Type="http://schemas.openxmlformats.org/officeDocument/2006/relationships/hyperlink" Target="https://drive.google.com/open?id=0ByXlrcn4L69jdDQxaU5wVFJ2Qjg" TargetMode="External"/><Relationship Id="rId44" Type="http://schemas.openxmlformats.org/officeDocument/2006/relationships/hyperlink" Target="https://drive.google.com/open?id=0ByXlrcn4L69jaGkzVDFzMlJmMzQ" TargetMode="External"/><Relationship Id="rId43" Type="http://schemas.openxmlformats.org/officeDocument/2006/relationships/hyperlink" Target="https://drive.google.com/open?id=0ByXlrcn4L69jdDQxaU5wVFJ2Qjg" TargetMode="External"/><Relationship Id="rId46" Type="http://schemas.openxmlformats.org/officeDocument/2006/relationships/hyperlink" Target="https://drive.google.com/open?id=0ByXlrcn4L69jaGkzVDFzMlJmMzQ" TargetMode="External"/><Relationship Id="rId45" Type="http://schemas.openxmlformats.org/officeDocument/2006/relationships/hyperlink" Target="https://drive.google.com/open?id=0ByXlrcn4L69jaGkzVDFzMlJmMzQ" TargetMode="External"/><Relationship Id="rId107" Type="http://schemas.openxmlformats.org/officeDocument/2006/relationships/hyperlink" Target="https://drive.google.com/open?id=0ByXlrcn4L69jVzVEU0NoZTVRUGc" TargetMode="External"/><Relationship Id="rId106" Type="http://schemas.openxmlformats.org/officeDocument/2006/relationships/hyperlink" Target="https://drive.google.com/open?id=0ByXlrcn4L69jdHZNRHkwZi1XU1k" TargetMode="External"/><Relationship Id="rId105" Type="http://schemas.openxmlformats.org/officeDocument/2006/relationships/hyperlink" Target="https://drive.google.com/open?id=0ByXlrcn4L69jdHZNRHkwZi1XU1k" TargetMode="External"/><Relationship Id="rId104" Type="http://schemas.openxmlformats.org/officeDocument/2006/relationships/hyperlink" Target="https://drive.google.com/open?id=0ByXlrcn4L69jdHZNRHkwZi1XU1k" TargetMode="External"/><Relationship Id="rId109" Type="http://schemas.openxmlformats.org/officeDocument/2006/relationships/hyperlink" Target="https://drive.google.com/open?id=0ByXlrcn4L69jVzVEU0NoZTVRUGc" TargetMode="External"/><Relationship Id="rId108" Type="http://schemas.openxmlformats.org/officeDocument/2006/relationships/hyperlink" Target="https://drive.google.com/open?id=0ByXlrcn4L69jVzVEU0NoZTVRUGc" TargetMode="External"/><Relationship Id="rId48" Type="http://schemas.openxmlformats.org/officeDocument/2006/relationships/hyperlink" Target="https://drive.google.com/open?id=0ByXlrcn4L69jaGkzVDFzMlJmMzQ" TargetMode="External"/><Relationship Id="rId47" Type="http://schemas.openxmlformats.org/officeDocument/2006/relationships/hyperlink" Target="https://drive.google.com/open?id=0ByXlrcn4L69jaGkzVDFzMlJmMzQ" TargetMode="External"/><Relationship Id="rId49" Type="http://schemas.openxmlformats.org/officeDocument/2006/relationships/hyperlink" Target="https://drive.google.com/open?id=0ByXlrcn4L69jaGkzVDFzMlJmMzQ" TargetMode="External"/><Relationship Id="rId103" Type="http://schemas.openxmlformats.org/officeDocument/2006/relationships/hyperlink" Target="https://drive.google.com/open?id=0ByXlrcn4L69jT1NpNW9pVkRKVlk" TargetMode="External"/><Relationship Id="rId102" Type="http://schemas.openxmlformats.org/officeDocument/2006/relationships/hyperlink" Target="https://drive.google.com/open?id=0ByXlrcn4L69jT1NpNW9pVkRKVlk" TargetMode="External"/><Relationship Id="rId101" Type="http://schemas.openxmlformats.org/officeDocument/2006/relationships/hyperlink" Target="https://drive.google.com/open?id=0ByXlrcn4L69jT1NpNW9pVkRKVlk" TargetMode="External"/><Relationship Id="rId100" Type="http://schemas.openxmlformats.org/officeDocument/2006/relationships/hyperlink" Target="https://drive.google.com/open?id=0ByXlrcn4L69jb3ItamR1OTFQekk" TargetMode="External"/><Relationship Id="rId31" Type="http://schemas.openxmlformats.org/officeDocument/2006/relationships/hyperlink" Target="https://drive.google.com/open?id=0ByXlrcn4L69jR1BZemRmOWRvOVE" TargetMode="External"/><Relationship Id="rId30" Type="http://schemas.openxmlformats.org/officeDocument/2006/relationships/hyperlink" Target="https://drive.google.com/open?id=0ByXlrcn4L69jR1BZemRmOWRvOVE" TargetMode="External"/><Relationship Id="rId33" Type="http://schemas.openxmlformats.org/officeDocument/2006/relationships/hyperlink" Target="https://drive.google.com/open?id=0ByXlrcn4L69jZDZnUlEza2R0LWc" TargetMode="External"/><Relationship Id="rId32" Type="http://schemas.openxmlformats.org/officeDocument/2006/relationships/hyperlink" Target="https://drive.google.com/open?id=0ByXlrcn4L69jZDZnUlEza2R0LWc" TargetMode="External"/><Relationship Id="rId35" Type="http://schemas.openxmlformats.org/officeDocument/2006/relationships/hyperlink" Target="https://drive.google.com/open?id=0ByXlrcn4L69jZDZnUlEza2R0LWc" TargetMode="External"/><Relationship Id="rId34" Type="http://schemas.openxmlformats.org/officeDocument/2006/relationships/hyperlink" Target="https://drive.google.com/open?id=0ByXlrcn4L69jZDZnUlEza2R0LWc" TargetMode="External"/><Relationship Id="rId37" Type="http://schemas.openxmlformats.org/officeDocument/2006/relationships/hyperlink" Target="https://drive.google.com/open?id=0ByXlrcn4L69jZDZnUlEza2R0LWc" TargetMode="External"/><Relationship Id="rId36" Type="http://schemas.openxmlformats.org/officeDocument/2006/relationships/hyperlink" Target="https://drive.google.com/open?id=0ByXlrcn4L69jZDZnUlEza2R0LWc" TargetMode="External"/><Relationship Id="rId39" Type="http://schemas.openxmlformats.org/officeDocument/2006/relationships/hyperlink" Target="https://drive.google.com/open?id=0ByXlrcn4L69jdDQxaU5wVFJ2Qjg" TargetMode="External"/><Relationship Id="rId38" Type="http://schemas.openxmlformats.org/officeDocument/2006/relationships/hyperlink" Target="https://drive.google.com/open?id=0ByXlrcn4L69jNXg1cF91cExPR28" TargetMode="External"/><Relationship Id="rId20" Type="http://schemas.openxmlformats.org/officeDocument/2006/relationships/hyperlink" Target="https://drive.google.com/open?id=0ByXlrcn4L69jeUE0MHhDenRLbDg" TargetMode="External"/><Relationship Id="rId22" Type="http://schemas.openxmlformats.org/officeDocument/2006/relationships/hyperlink" Target="https://drive.google.com/open?id=0ByXlrcn4L69jd2tWQlNGT0pWV2s" TargetMode="External"/><Relationship Id="rId21" Type="http://schemas.openxmlformats.org/officeDocument/2006/relationships/hyperlink" Target="https://drive.google.com/open?id=0ByXlrcn4L69jeUE0MHhDenRLbDg" TargetMode="External"/><Relationship Id="rId24" Type="http://schemas.openxmlformats.org/officeDocument/2006/relationships/hyperlink" Target="https://drive.google.com/open?id=0ByXlrcn4L69jd2tWQlNGT0pWV2s" TargetMode="External"/><Relationship Id="rId23" Type="http://schemas.openxmlformats.org/officeDocument/2006/relationships/hyperlink" Target="https://drive.google.com/open?id=0ByXlrcn4L69jd2tWQlNGT0pWV2s" TargetMode="External"/><Relationship Id="rId129" Type="http://schemas.openxmlformats.org/officeDocument/2006/relationships/hyperlink" Target="https://drive.google.com/open?id=0ByXlrcn4L69jVVcxMVZVRm4tYlk" TargetMode="External"/><Relationship Id="rId128" Type="http://schemas.openxmlformats.org/officeDocument/2006/relationships/hyperlink" Target="https://drive.google.com/open?id=0ByXlrcn4L69jVVcxMVZVRm4tYlk" TargetMode="External"/><Relationship Id="rId127" Type="http://schemas.openxmlformats.org/officeDocument/2006/relationships/hyperlink" Target="https://drive.google.com/open?id=0ByXlrcn4L69jVVcxMVZVRm4tYlk" TargetMode="External"/><Relationship Id="rId126" Type="http://schemas.openxmlformats.org/officeDocument/2006/relationships/hyperlink" Target="https://drive.google.com/open?id=0ByXlrcn4L69jYy1fZjRvRUhQVnM" TargetMode="External"/><Relationship Id="rId26" Type="http://schemas.openxmlformats.org/officeDocument/2006/relationships/hyperlink" Target="https://drive.google.com/open?id=0ByXlrcn4L69jd2tWQlNGT0pWV2s" TargetMode="External"/><Relationship Id="rId121" Type="http://schemas.openxmlformats.org/officeDocument/2006/relationships/hyperlink" Target="https://drive.google.com/open?id=0ByXlrcn4L69jTHlxMlR2UDd4RG8" TargetMode="External"/><Relationship Id="rId25" Type="http://schemas.openxmlformats.org/officeDocument/2006/relationships/hyperlink" Target="https://drive.google.com/open?id=0ByXlrcn4L69jd2tWQlNGT0pWV2s" TargetMode="External"/><Relationship Id="rId120" Type="http://schemas.openxmlformats.org/officeDocument/2006/relationships/hyperlink" Target="https://drive.google.com/open?id=0ByXlrcn4L69jTHlxMlR2UDd4RG8" TargetMode="External"/><Relationship Id="rId28" Type="http://schemas.openxmlformats.org/officeDocument/2006/relationships/hyperlink" Target="https://drive.google.com/open?id=0ByXlrcn4L69jbzFGT0ZMTmZRenM" TargetMode="External"/><Relationship Id="rId27" Type="http://schemas.openxmlformats.org/officeDocument/2006/relationships/hyperlink" Target="https://drive.google.com/open?id=0ByXlrcn4L69jd2tWQlNGT0pWV2s" TargetMode="External"/><Relationship Id="rId125" Type="http://schemas.openxmlformats.org/officeDocument/2006/relationships/hyperlink" Target="https://drive.google.com/open?id=0ByXlrcn4L69jYy1fZjRvRUhQVnM" TargetMode="External"/><Relationship Id="rId29" Type="http://schemas.openxmlformats.org/officeDocument/2006/relationships/hyperlink" Target="https://drive.google.com/open?id=0ByXlrcn4L69jbzFGT0ZMTmZRenM" TargetMode="External"/><Relationship Id="rId124" Type="http://schemas.openxmlformats.org/officeDocument/2006/relationships/hyperlink" Target="https://drive.google.com/open?id=0ByXlrcn4L69jNkF4WWFDRzZEZ2c" TargetMode="External"/><Relationship Id="rId123" Type="http://schemas.openxmlformats.org/officeDocument/2006/relationships/hyperlink" Target="https://drive.google.com/open?id=0ByXlrcn4L69jNkF4WWFDRzZEZ2c" TargetMode="External"/><Relationship Id="rId122" Type="http://schemas.openxmlformats.org/officeDocument/2006/relationships/hyperlink" Target="https://drive.google.com/open?id=0ByXlrcn4L69jT2NxTGhwZFAzT1k" TargetMode="External"/><Relationship Id="rId95" Type="http://schemas.openxmlformats.org/officeDocument/2006/relationships/hyperlink" Target="https://drive.google.com/open?id=0ByXlrcn4L69jZFlmVHhPMjBTN1k" TargetMode="External"/><Relationship Id="rId94" Type="http://schemas.openxmlformats.org/officeDocument/2006/relationships/hyperlink" Target="https://drive.google.com/open?id=0ByXlrcn4L69jZFlmVHhPMjBTN1k" TargetMode="External"/><Relationship Id="rId97" Type="http://schemas.openxmlformats.org/officeDocument/2006/relationships/hyperlink" Target="https://drive.google.com/open?id=0ByXlrcn4L69jZFlmVHhPMjBTN1k" TargetMode="External"/><Relationship Id="rId96" Type="http://schemas.openxmlformats.org/officeDocument/2006/relationships/hyperlink" Target="https://drive.google.com/open?id=0ByXlrcn4L69jZFlmVHhPMjBTN1k" TargetMode="External"/><Relationship Id="rId11" Type="http://schemas.openxmlformats.org/officeDocument/2006/relationships/hyperlink" Target="https://drive.google.com/open?id=0ByXlrcn4L69jdzRUUmU3Z0ZULXc" TargetMode="External"/><Relationship Id="rId99" Type="http://schemas.openxmlformats.org/officeDocument/2006/relationships/hyperlink" Target="https://drive.google.com/open?id=0ByXlrcn4L69jb3ItamR1OTFQekk" TargetMode="External"/><Relationship Id="rId10" Type="http://schemas.openxmlformats.org/officeDocument/2006/relationships/hyperlink" Target="https://drive.google.com/open?id=0ByXlrcn4L69jMVhNcEtoSmpzWlE" TargetMode="External"/><Relationship Id="rId98" Type="http://schemas.openxmlformats.org/officeDocument/2006/relationships/hyperlink" Target="https://drive.google.com/open?id=0ByXlrcn4L69jb3ItamR1OTFQekk" TargetMode="External"/><Relationship Id="rId13" Type="http://schemas.openxmlformats.org/officeDocument/2006/relationships/hyperlink" Target="https://drive.google.com/open?id=0ByXlrcn4L69jSkFkbGw0NzhQR0U" TargetMode="External"/><Relationship Id="rId12" Type="http://schemas.openxmlformats.org/officeDocument/2006/relationships/hyperlink" Target="https://drive.google.com/open?id=0ByXlrcn4L69jdzRUUmU3Z0ZULXc" TargetMode="External"/><Relationship Id="rId91" Type="http://schemas.openxmlformats.org/officeDocument/2006/relationships/hyperlink" Target="https://drive.google.com/open?id=0ByXlrcn4L69jZFlmVHhPMjBTN1k" TargetMode="External"/><Relationship Id="rId90" Type="http://schemas.openxmlformats.org/officeDocument/2006/relationships/hyperlink" Target="https://drive.google.com/open?id=0ByXlrcn4L69jZFlmVHhPMjBTN1k" TargetMode="External"/><Relationship Id="rId93" Type="http://schemas.openxmlformats.org/officeDocument/2006/relationships/hyperlink" Target="https://drive.google.com/open?id=0ByXlrcn4L69jZFlmVHhPMjBTN1k" TargetMode="External"/><Relationship Id="rId92" Type="http://schemas.openxmlformats.org/officeDocument/2006/relationships/hyperlink" Target="https://drive.google.com/open?id=0ByXlrcn4L69jZFlmVHhPMjBTN1k" TargetMode="External"/><Relationship Id="rId118" Type="http://schemas.openxmlformats.org/officeDocument/2006/relationships/hyperlink" Target="https://drive.google.com/open?id=0ByXlrcn4L69jV3FJSi1FVVcxbGc" TargetMode="External"/><Relationship Id="rId117" Type="http://schemas.openxmlformats.org/officeDocument/2006/relationships/hyperlink" Target="https://drive.google.com/open?id=0ByXlrcn4L69jaXBkZ05SaTZ3Tjg" TargetMode="External"/><Relationship Id="rId116" Type="http://schemas.openxmlformats.org/officeDocument/2006/relationships/hyperlink" Target="https://drive.google.com/open?id=0ByXlrcn4L69jaXBkZ05SaTZ3Tjg" TargetMode="External"/><Relationship Id="rId115" Type="http://schemas.openxmlformats.org/officeDocument/2006/relationships/hyperlink" Target="https://drive.google.com/open?id=0ByXlrcn4L69jdUd5NXpNNmlJcWs" TargetMode="External"/><Relationship Id="rId119" Type="http://schemas.openxmlformats.org/officeDocument/2006/relationships/hyperlink" Target="https://drive.google.com/open?id=0ByXlrcn4L69jTEhBVjhpRGtMMUk" TargetMode="External"/><Relationship Id="rId15" Type="http://schemas.openxmlformats.org/officeDocument/2006/relationships/hyperlink" Target="https://drive.google.com/open?id=0ByXlrcn4L69jdmR4a3NXYWg4Nnc" TargetMode="External"/><Relationship Id="rId110" Type="http://schemas.openxmlformats.org/officeDocument/2006/relationships/hyperlink" Target="https://drive.google.com/open?id=0ByXlrcn4L69jaTk3UTMtRXFEb2M" TargetMode="External"/><Relationship Id="rId14" Type="http://schemas.openxmlformats.org/officeDocument/2006/relationships/hyperlink" Target="https://drive.google.com/open?id=0ByXlrcn4L69jdmR4a3NXYWg4Nnc" TargetMode="External"/><Relationship Id="rId17" Type="http://schemas.openxmlformats.org/officeDocument/2006/relationships/hyperlink" Target="https://drive.google.com/open?id=0ByXlrcn4L69jeUE0MHhDenRLbDg" TargetMode="External"/><Relationship Id="rId16" Type="http://schemas.openxmlformats.org/officeDocument/2006/relationships/hyperlink" Target="https://drive.google.com/open?id=0ByXlrcn4L69jYTljb3N1eGJmS2s" TargetMode="External"/><Relationship Id="rId19" Type="http://schemas.openxmlformats.org/officeDocument/2006/relationships/hyperlink" Target="https://drive.google.com/open?id=0ByXlrcn4L69jeUE0MHhDenRLbDg" TargetMode="External"/><Relationship Id="rId114" Type="http://schemas.openxmlformats.org/officeDocument/2006/relationships/hyperlink" Target="https://drive.google.com/open?id=0ByXlrcn4L69jdUd5NXpNNmlJcWs" TargetMode="External"/><Relationship Id="rId18" Type="http://schemas.openxmlformats.org/officeDocument/2006/relationships/hyperlink" Target="https://drive.google.com/open?id=0ByXlrcn4L69jeUE0MHhDenRLbDg" TargetMode="External"/><Relationship Id="rId113" Type="http://schemas.openxmlformats.org/officeDocument/2006/relationships/hyperlink" Target="https://drive.google.com/open?id=0ByXlrcn4L69jaTk3UTMtRXFEb2M" TargetMode="External"/><Relationship Id="rId112" Type="http://schemas.openxmlformats.org/officeDocument/2006/relationships/hyperlink" Target="https://drive.google.com/open?id=0ByXlrcn4L69jaTk3UTMtRXFEb2M" TargetMode="External"/><Relationship Id="rId111" Type="http://schemas.openxmlformats.org/officeDocument/2006/relationships/hyperlink" Target="https://drive.google.com/open?id=0ByXlrcn4L69jaTk3UTMtRXFEb2M" TargetMode="External"/><Relationship Id="rId84" Type="http://schemas.openxmlformats.org/officeDocument/2006/relationships/hyperlink" Target="https://drive.google.com/open?id=0ByXlrcn4L69jWEp1T2VhLUxMdGM" TargetMode="External"/><Relationship Id="rId83" Type="http://schemas.openxmlformats.org/officeDocument/2006/relationships/hyperlink" Target="https://drive.google.com/open?id=0ByXlrcn4L69jWEp1T2VhLUxMdGM" TargetMode="External"/><Relationship Id="rId86" Type="http://schemas.openxmlformats.org/officeDocument/2006/relationships/hyperlink" Target="https://drive.google.com/open?id=0ByXlrcn4L69jWEp1T2VhLUxMdGM" TargetMode="External"/><Relationship Id="rId85" Type="http://schemas.openxmlformats.org/officeDocument/2006/relationships/hyperlink" Target="https://drive.google.com/open?id=0ByXlrcn4L69jWEp1T2VhLUxMdGM" TargetMode="External"/><Relationship Id="rId88" Type="http://schemas.openxmlformats.org/officeDocument/2006/relationships/hyperlink" Target="https://drive.google.com/open?id=0ByXlrcn4L69jWEp1T2VhLUxMdGM" TargetMode="External"/><Relationship Id="rId150" Type="http://schemas.openxmlformats.org/officeDocument/2006/relationships/hyperlink" Target="https://drive.google.com/open?id=0ByXlrcn4L69jZnJkTmRLM3hsUVE" TargetMode="External"/><Relationship Id="rId87" Type="http://schemas.openxmlformats.org/officeDocument/2006/relationships/hyperlink" Target="https://drive.google.com/open?id=0ByXlrcn4L69jWEp1T2VhLUxMdGM" TargetMode="External"/><Relationship Id="rId89" Type="http://schemas.openxmlformats.org/officeDocument/2006/relationships/hyperlink" Target="https://drive.google.com/open?id=0ByXlrcn4L69jWEp1T2VhLUxMdGM" TargetMode="External"/><Relationship Id="rId80" Type="http://schemas.openxmlformats.org/officeDocument/2006/relationships/hyperlink" Target="https://drive.google.com/open?id=0ByXlrcn4L69jSzdybllUYTNyR3M" TargetMode="External"/><Relationship Id="rId82" Type="http://schemas.openxmlformats.org/officeDocument/2006/relationships/hyperlink" Target="https://drive.google.com/open?id=0ByXlrcn4L69jSzdybllUYTNyR3M" TargetMode="External"/><Relationship Id="rId81" Type="http://schemas.openxmlformats.org/officeDocument/2006/relationships/hyperlink" Target="https://drive.google.com/open?id=0ByXlrcn4L69jSzdybllUYTNyR3M" TargetMode="External"/><Relationship Id="rId1" Type="http://schemas.openxmlformats.org/officeDocument/2006/relationships/hyperlink" Target="https://drive.google.com/open?id=0ByXlrcn4L69jclM0ck9FU01JSGc" TargetMode="External"/><Relationship Id="rId2" Type="http://schemas.openxmlformats.org/officeDocument/2006/relationships/hyperlink" Target="https://drive.google.com/open?id=0ByXlrcn4L69jYlh3TEp3aWVHcXc" TargetMode="External"/><Relationship Id="rId3" Type="http://schemas.openxmlformats.org/officeDocument/2006/relationships/hyperlink" Target="https://drive.google.com/open?id=0ByXlrcn4L69jTURpaEppMmlUYjg" TargetMode="External"/><Relationship Id="rId149" Type="http://schemas.openxmlformats.org/officeDocument/2006/relationships/hyperlink" Target="https://drive.google.com/open?id=0ByXlrcn4L69jUFpTZzJRaW11b2M" TargetMode="External"/><Relationship Id="rId4" Type="http://schemas.openxmlformats.org/officeDocument/2006/relationships/hyperlink" Target="https://drive.google.com/open?id=0ByXlrcn4L69jTURpaEppMmlUYjg" TargetMode="External"/><Relationship Id="rId148" Type="http://schemas.openxmlformats.org/officeDocument/2006/relationships/hyperlink" Target="https://drive.google.com/open?id=0ByXlrcn4L69jRFpBTi16SUdUWWs" TargetMode="External"/><Relationship Id="rId9" Type="http://schemas.openxmlformats.org/officeDocument/2006/relationships/hyperlink" Target="https://drive.google.com/open?id=0ByXlrcn4L69jMVhNcEtoSmpzWlE" TargetMode="External"/><Relationship Id="rId143" Type="http://schemas.openxmlformats.org/officeDocument/2006/relationships/hyperlink" Target="https://drive.google.com/open?id=0ByXlrcn4L69jbkxGYU85aDZnTVE" TargetMode="External"/><Relationship Id="rId142" Type="http://schemas.openxmlformats.org/officeDocument/2006/relationships/hyperlink" Target="https://drive.google.com/open?id=0ByXlrcn4L69jMGdOTm02c0xXcWs" TargetMode="External"/><Relationship Id="rId141" Type="http://schemas.openxmlformats.org/officeDocument/2006/relationships/hyperlink" Target="https://drive.google.com/open?id=0ByXlrcn4L69jSzQwLXhvZF94T0k" TargetMode="External"/><Relationship Id="rId140" Type="http://schemas.openxmlformats.org/officeDocument/2006/relationships/hyperlink" Target="https://drive.google.com/open?id=0ByXlrcn4L69jLWlXNGpsaVRWN2M" TargetMode="External"/><Relationship Id="rId5" Type="http://schemas.openxmlformats.org/officeDocument/2006/relationships/hyperlink" Target="https://drive.google.com/open?id=0ByXlrcn4L69jOFVKY01mV2dodnM" TargetMode="External"/><Relationship Id="rId147" Type="http://schemas.openxmlformats.org/officeDocument/2006/relationships/hyperlink" Target="https://drive.google.com/open?id=0ByXlrcn4L69janBIZktrSzRha3M" TargetMode="External"/><Relationship Id="rId6" Type="http://schemas.openxmlformats.org/officeDocument/2006/relationships/hyperlink" Target="https://drive.google.com/open?id=0ByXlrcn4L69jOURycWEtVVdMTEU" TargetMode="External"/><Relationship Id="rId146" Type="http://schemas.openxmlformats.org/officeDocument/2006/relationships/hyperlink" Target="https://drive.google.com/open?id=0ByXlrcn4L69janBIZktrSzRha3M" TargetMode="External"/><Relationship Id="rId7" Type="http://schemas.openxmlformats.org/officeDocument/2006/relationships/hyperlink" Target="https://drive.google.com/open?id=0ByXlrcn4L69jOURycWEtVVdMTEU" TargetMode="External"/><Relationship Id="rId145" Type="http://schemas.openxmlformats.org/officeDocument/2006/relationships/hyperlink" Target="https://drive.google.com/open?id=0ByXlrcn4L69jdHJsZDJxckNvX3M" TargetMode="External"/><Relationship Id="rId8" Type="http://schemas.openxmlformats.org/officeDocument/2006/relationships/hyperlink" Target="https://drive.google.com/open?id=0ByXlrcn4L69jREtJcWFLQmVyRlk" TargetMode="External"/><Relationship Id="rId144" Type="http://schemas.openxmlformats.org/officeDocument/2006/relationships/hyperlink" Target="https://drive.google.com/open?id=0ByXlrcn4L69jUEFxVWNlSjN0YmM" TargetMode="External"/><Relationship Id="rId73" Type="http://schemas.openxmlformats.org/officeDocument/2006/relationships/hyperlink" Target="https://drive.google.com/open?id=0ByXlrcn4L69jQXJRVFA5NzZadnM" TargetMode="External"/><Relationship Id="rId72" Type="http://schemas.openxmlformats.org/officeDocument/2006/relationships/hyperlink" Target="https://drive.google.com/open?id=0ByXlrcn4L69jb0dWMFFuSlZRRm8" TargetMode="External"/><Relationship Id="rId75" Type="http://schemas.openxmlformats.org/officeDocument/2006/relationships/hyperlink" Target="https://drive.google.com/open?id=0ByXlrcn4L69jQXJRVFA5NzZadnM" TargetMode="External"/><Relationship Id="rId74" Type="http://schemas.openxmlformats.org/officeDocument/2006/relationships/hyperlink" Target="https://drive.google.com/open?id=0ByXlrcn4L69jQXJRVFA5NzZadnM" TargetMode="External"/><Relationship Id="rId77" Type="http://schemas.openxmlformats.org/officeDocument/2006/relationships/hyperlink" Target="https://drive.google.com/open?id=0ByXlrcn4L69jMkhldFBrT2FKbHM" TargetMode="External"/><Relationship Id="rId76" Type="http://schemas.openxmlformats.org/officeDocument/2006/relationships/hyperlink" Target="https://drive.google.com/open?id=0ByXlrcn4L69jQXJRVFA5NzZadnM" TargetMode="External"/><Relationship Id="rId79" Type="http://schemas.openxmlformats.org/officeDocument/2006/relationships/hyperlink" Target="https://drive.google.com/open?id=0ByXlrcn4L69jSzdybllUYTNyR3M" TargetMode="External"/><Relationship Id="rId78" Type="http://schemas.openxmlformats.org/officeDocument/2006/relationships/hyperlink" Target="https://drive.google.com/open?id=0ByXlrcn4L69jSzdybllUYTNyR3M" TargetMode="External"/><Relationship Id="rId71" Type="http://schemas.openxmlformats.org/officeDocument/2006/relationships/hyperlink" Target="https://drive.google.com/open?id=0ByXlrcn4L69jb0dWMFFuSlZRRm8" TargetMode="External"/><Relationship Id="rId70" Type="http://schemas.openxmlformats.org/officeDocument/2006/relationships/hyperlink" Target="https://drive.google.com/open?id=0ByXlrcn4L69jb0dWMFFuSlZRRm8" TargetMode="External"/><Relationship Id="rId139" Type="http://schemas.openxmlformats.org/officeDocument/2006/relationships/hyperlink" Target="https://drive.google.com/open?id=0ByXlrcn4L69jLWlXNGpsaVRWN2M" TargetMode="External"/><Relationship Id="rId138" Type="http://schemas.openxmlformats.org/officeDocument/2006/relationships/hyperlink" Target="https://drive.google.com/open?id=0ByXlrcn4L69jV1haaEQ3YXlVRUE" TargetMode="External"/><Relationship Id="rId137" Type="http://schemas.openxmlformats.org/officeDocument/2006/relationships/hyperlink" Target="https://drive.google.com/open?id=0ByXlrcn4L69jUlBNVmxpQjdvem8" TargetMode="External"/><Relationship Id="rId132" Type="http://schemas.openxmlformats.org/officeDocument/2006/relationships/hyperlink" Target="https://drive.google.com/open?id=0ByXlrcn4L69jSG1HcnlLc2k3VjQ" TargetMode="External"/><Relationship Id="rId131" Type="http://schemas.openxmlformats.org/officeDocument/2006/relationships/hyperlink" Target="https://drive.google.com/open?id=0ByXlrcn4L69jSG1HcnlLc2k3VjQ" TargetMode="External"/><Relationship Id="rId130" Type="http://schemas.openxmlformats.org/officeDocument/2006/relationships/hyperlink" Target="https://drive.google.com/open?id=0ByXlrcn4L69jSG1HcnlLc2k3VjQ" TargetMode="External"/><Relationship Id="rId136" Type="http://schemas.openxmlformats.org/officeDocument/2006/relationships/hyperlink" Target="https://drive.google.com/open?id=0ByXlrcn4L69jZWw1VC1UZExjUlE" TargetMode="External"/><Relationship Id="rId135" Type="http://schemas.openxmlformats.org/officeDocument/2006/relationships/hyperlink" Target="https://drive.google.com/open?id=0ByXlrcn4L69jZWw1VC1UZExjUlE" TargetMode="External"/><Relationship Id="rId134" Type="http://schemas.openxmlformats.org/officeDocument/2006/relationships/hyperlink" Target="https://drive.google.com/open?id=0ByXlrcn4L69jamdNYm40MHBSQ3c" TargetMode="External"/><Relationship Id="rId133" Type="http://schemas.openxmlformats.org/officeDocument/2006/relationships/hyperlink" Target="https://drive.google.com/open?id=0ByXlrcn4L69jS1ZhU25iTGJ1Sm8" TargetMode="External"/><Relationship Id="rId62" Type="http://schemas.openxmlformats.org/officeDocument/2006/relationships/hyperlink" Target="https://drive.google.com/open?id=0ByXlrcn4L69jLTdieEd3bUZCVGM" TargetMode="External"/><Relationship Id="rId61" Type="http://schemas.openxmlformats.org/officeDocument/2006/relationships/hyperlink" Target="https://drive.google.com/open?id=0ByXlrcn4L69jLTdieEd3bUZCVGM" TargetMode="External"/><Relationship Id="rId64" Type="http://schemas.openxmlformats.org/officeDocument/2006/relationships/hyperlink" Target="https://drive.google.com/open?id=0ByXlrcn4L69jLTdieEd3bUZCVGM" TargetMode="External"/><Relationship Id="rId63" Type="http://schemas.openxmlformats.org/officeDocument/2006/relationships/hyperlink" Target="https://drive.google.com/open?id=0ByXlrcn4L69jLTdieEd3bUZCVGM" TargetMode="External"/><Relationship Id="rId66" Type="http://schemas.openxmlformats.org/officeDocument/2006/relationships/hyperlink" Target="https://drive.google.com/open?id=0ByXlrcn4L69jLTdieEd3bUZCVGM" TargetMode="External"/><Relationship Id="rId65" Type="http://schemas.openxmlformats.org/officeDocument/2006/relationships/hyperlink" Target="https://drive.google.com/open?id=0ByXlrcn4L69jLTdieEd3bUZCVGM" TargetMode="External"/><Relationship Id="rId68" Type="http://schemas.openxmlformats.org/officeDocument/2006/relationships/hyperlink" Target="https://drive.google.com/open?id=0ByXlrcn4L69jb0dWMFFuSlZRRm8" TargetMode="External"/><Relationship Id="rId170" Type="http://schemas.openxmlformats.org/officeDocument/2006/relationships/drawing" Target="../drawings/worksheetdrawing1.xml"/><Relationship Id="rId67" Type="http://schemas.openxmlformats.org/officeDocument/2006/relationships/hyperlink" Target="https://drive.google.com/open?id=0ByXlrcn4L69jb0dWMFFuSlZRRm8" TargetMode="External"/><Relationship Id="rId60" Type="http://schemas.openxmlformats.org/officeDocument/2006/relationships/hyperlink" Target="https://drive.google.com/open?id=0ByXlrcn4L69jLTdieEd3bUZCVGM" TargetMode="External"/><Relationship Id="rId165" Type="http://schemas.openxmlformats.org/officeDocument/2006/relationships/hyperlink" Target="https://drive.google.com/open?id=0ByXlrcn4L69jOGJDdWs5VWVwQm8" TargetMode="External"/><Relationship Id="rId69" Type="http://schemas.openxmlformats.org/officeDocument/2006/relationships/hyperlink" Target="https://drive.google.com/open?id=0ByXlrcn4L69jb0dWMFFuSlZRRm8" TargetMode="External"/><Relationship Id="rId164" Type="http://schemas.openxmlformats.org/officeDocument/2006/relationships/hyperlink" Target="https://drive.google.com/open?id=0ByXlrcn4L69jWlFnV3hXOG9KVUk" TargetMode="External"/><Relationship Id="rId163" Type="http://schemas.openxmlformats.org/officeDocument/2006/relationships/hyperlink" Target="https://drive.google.com/open?id=0ByXlrcn4L69jWlFnV3hXOG9KVUk" TargetMode="External"/><Relationship Id="rId162" Type="http://schemas.openxmlformats.org/officeDocument/2006/relationships/hyperlink" Target="https://drive.google.com/open?id=0ByXlrcn4L69jT0UyelRzcVoyaGc" TargetMode="External"/><Relationship Id="rId169" Type="http://schemas.openxmlformats.org/officeDocument/2006/relationships/hyperlink" Target="https://drive.google.com/open?id=0ByXlrcn4L69jTUlJZ2M2UVp6U2M" TargetMode="External"/><Relationship Id="rId168" Type="http://schemas.openxmlformats.org/officeDocument/2006/relationships/hyperlink" Target="https://drive.google.com/open?id=0ByXlrcn4L69jTUlJZ2M2UVp6U2M" TargetMode="External"/><Relationship Id="rId167" Type="http://schemas.openxmlformats.org/officeDocument/2006/relationships/hyperlink" Target="https://drive.google.com/open?id=0ByXlrcn4L69jZmNuaU1tNW9Ib3M" TargetMode="External"/><Relationship Id="rId166" Type="http://schemas.openxmlformats.org/officeDocument/2006/relationships/hyperlink" Target="https://drive.google.com/open?id=0ByXlrcn4L69jOGJDdWs5VWVwQm8" TargetMode="External"/><Relationship Id="rId51" Type="http://schemas.openxmlformats.org/officeDocument/2006/relationships/hyperlink" Target="https://drive.google.com/open?id=0ByXlrcn4L69jaGkzVDFzMlJmMzQ" TargetMode="External"/><Relationship Id="rId50" Type="http://schemas.openxmlformats.org/officeDocument/2006/relationships/hyperlink" Target="https://drive.google.com/open?id=0ByXlrcn4L69jaGkzVDFzMlJmMzQ" TargetMode="External"/><Relationship Id="rId53" Type="http://schemas.openxmlformats.org/officeDocument/2006/relationships/hyperlink" Target="https://drive.google.com/open?id=0ByXlrcn4L69jaGkzVDFzMlJmMzQ" TargetMode="External"/><Relationship Id="rId52" Type="http://schemas.openxmlformats.org/officeDocument/2006/relationships/hyperlink" Target="https://drive.google.com/open?id=0ByXlrcn4L69jaGkzVDFzMlJmMzQ" TargetMode="External"/><Relationship Id="rId55" Type="http://schemas.openxmlformats.org/officeDocument/2006/relationships/hyperlink" Target="https://drive.google.com/open?id=0ByXlrcn4L69jWG91Rk1YT0owZUk" TargetMode="External"/><Relationship Id="rId161" Type="http://schemas.openxmlformats.org/officeDocument/2006/relationships/hyperlink" Target="https://drive.google.com/open?id=0ByXlrcn4L69jUVhxbkxVMzlJdGs" TargetMode="External"/><Relationship Id="rId54" Type="http://schemas.openxmlformats.org/officeDocument/2006/relationships/hyperlink" Target="https://drive.google.com/open?id=0ByXlrcn4L69jWG91Rk1YT0owZUk" TargetMode="External"/><Relationship Id="rId160" Type="http://schemas.openxmlformats.org/officeDocument/2006/relationships/hyperlink" Target="https://drive.google.com/open?id=0ByXlrcn4L69jUVhxbkxVMzlJdGs" TargetMode="External"/><Relationship Id="rId57" Type="http://schemas.openxmlformats.org/officeDocument/2006/relationships/hyperlink" Target="https://drive.google.com/open?id=0ByXlrcn4L69jWG91Rk1YT0owZUk" TargetMode="External"/><Relationship Id="rId56" Type="http://schemas.openxmlformats.org/officeDocument/2006/relationships/hyperlink" Target="https://drive.google.com/open?id=0ByXlrcn4L69jWG91Rk1YT0owZUk" TargetMode="External"/><Relationship Id="rId159" Type="http://schemas.openxmlformats.org/officeDocument/2006/relationships/hyperlink" Target="https://drive.google.com/open?id=0ByXlrcn4L69jazJSZEFIal9iRzQ" TargetMode="External"/><Relationship Id="rId59" Type="http://schemas.openxmlformats.org/officeDocument/2006/relationships/hyperlink" Target="https://drive.google.com/open?id=0ByXlrcn4L69jLTdieEd3bUZCVGM" TargetMode="External"/><Relationship Id="rId154" Type="http://schemas.openxmlformats.org/officeDocument/2006/relationships/hyperlink" Target="https://drive.google.com/open?id=0ByXlrcn4L69jNkdIWmdQT29oazA" TargetMode="External"/><Relationship Id="rId58" Type="http://schemas.openxmlformats.org/officeDocument/2006/relationships/hyperlink" Target="https://drive.google.com/open?id=0ByXlrcn4L69jWG91Rk1YT0owZUk" TargetMode="External"/><Relationship Id="rId153" Type="http://schemas.openxmlformats.org/officeDocument/2006/relationships/hyperlink" Target="https://drive.google.com/open?id=0ByXlrcn4L69jNkdIWmdQT29oazA" TargetMode="External"/><Relationship Id="rId152" Type="http://schemas.openxmlformats.org/officeDocument/2006/relationships/hyperlink" Target="https://drive.google.com/open?id=0ByXlrcn4L69jNkdIWmdQT29oazA" TargetMode="External"/><Relationship Id="rId151" Type="http://schemas.openxmlformats.org/officeDocument/2006/relationships/hyperlink" Target="https://drive.google.com/open?id=0ByXlrcn4L69jNkdIWmdQT29oazA" TargetMode="External"/><Relationship Id="rId158" Type="http://schemas.openxmlformats.org/officeDocument/2006/relationships/hyperlink" Target="https://drive.google.com/open?id=0ByXlrcn4L69jazJSZEFIal9iRzQ" TargetMode="External"/><Relationship Id="rId157" Type="http://schemas.openxmlformats.org/officeDocument/2006/relationships/hyperlink" Target="https://drive.google.com/open?id=0ByXlrcn4L69jSk1UUkszVWhrVkE" TargetMode="External"/><Relationship Id="rId156" Type="http://schemas.openxmlformats.org/officeDocument/2006/relationships/hyperlink" Target="https://drive.google.com/open?id=0ByXlrcn4L69jSk1UUkszVWhrVkE" TargetMode="External"/><Relationship Id="rId155" Type="http://schemas.openxmlformats.org/officeDocument/2006/relationships/hyperlink" Target="https://drive.google.com/open?id=0ByXlrcn4L69jazJVLXdrY1p5aD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5.13" defaultRowHeight="15.0"/>
  <cols>
    <col customWidth="1" min="1" max="1" width="9.5"/>
    <col customWidth="1" min="2" max="7" width="7.75"/>
    <col customWidth="1" min="8" max="8" width="9.13"/>
    <col customWidth="1" min="9" max="9" width="9.25"/>
    <col customWidth="1" min="10" max="10" width="6.63"/>
    <col customWidth="1" min="11" max="11" width="6.88"/>
    <col customWidth="1" min="12" max="12" width="6.63"/>
    <col customWidth="1" min="13" max="13" width="14.63"/>
    <col customWidth="1" min="14" max="14" width="9.88"/>
    <col customWidth="1" min="15" max="15" width="6.63"/>
    <col customWidth="1" min="16" max="16" width="21.63"/>
    <col customWidth="1" min="17" max="26" width="6.63"/>
  </cols>
  <sheetData>
    <row r="1" ht="15.0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6" t="s">
        <v>3</v>
      </c>
      <c r="I1" s="7" t="s">
        <v>4</v>
      </c>
      <c r="J1" s="1" t="s">
        <v>5</v>
      </c>
      <c r="K1" s="2" t="s">
        <v>6</v>
      </c>
      <c r="L1" s="2" t="s">
        <v>7</v>
      </c>
      <c r="M1" s="1" t="s">
        <v>8</v>
      </c>
      <c r="N1" s="2" t="s">
        <v>9</v>
      </c>
      <c r="O1" s="2" t="s">
        <v>10</v>
      </c>
      <c r="P1" s="2" t="s">
        <v>11</v>
      </c>
      <c r="Q1" s="8"/>
      <c r="R1" s="8"/>
      <c r="S1" s="8"/>
      <c r="T1" s="8"/>
      <c r="U1" s="8"/>
      <c r="V1" s="8"/>
      <c r="W1" s="8"/>
      <c r="X1" s="8"/>
      <c r="Y1" s="8"/>
      <c r="Z1" s="8"/>
    </row>
    <row r="2" ht="75.0" customHeight="1">
      <c r="A2" s="9"/>
      <c r="B2" s="9"/>
      <c r="C2" s="10" t="s">
        <v>12</v>
      </c>
      <c r="D2" s="10" t="s">
        <v>13</v>
      </c>
      <c r="E2" s="10" t="s">
        <v>14</v>
      </c>
      <c r="F2" s="10" t="s">
        <v>15</v>
      </c>
      <c r="G2" s="10" t="s">
        <v>16</v>
      </c>
      <c r="H2" s="9"/>
      <c r="I2" s="9"/>
      <c r="J2" s="9"/>
      <c r="K2" s="9"/>
      <c r="L2" s="9"/>
      <c r="M2" s="9"/>
      <c r="N2" s="9"/>
      <c r="O2" s="9"/>
      <c r="P2" s="9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11" t="s">
        <v>17</v>
      </c>
      <c r="B3" s="12" t="s">
        <v>18</v>
      </c>
      <c r="C3" s="13">
        <v>1.0</v>
      </c>
      <c r="D3" s="13">
        <v>2.0</v>
      </c>
      <c r="E3" s="13">
        <v>3.0</v>
      </c>
      <c r="F3" s="13">
        <v>4.0</v>
      </c>
      <c r="G3" s="14">
        <v>5.0</v>
      </c>
      <c r="H3" s="14">
        <v>6.0</v>
      </c>
      <c r="I3" s="14">
        <v>7.0</v>
      </c>
      <c r="J3" s="11"/>
      <c r="K3" s="11"/>
      <c r="L3" s="11"/>
      <c r="M3" s="11"/>
      <c r="N3" s="11"/>
      <c r="O3" s="11"/>
      <c r="P3" s="11"/>
      <c r="Q3" s="15"/>
      <c r="R3" s="15"/>
      <c r="S3" s="15"/>
      <c r="T3" s="15"/>
      <c r="U3" s="15"/>
      <c r="V3" s="15"/>
      <c r="W3" s="15"/>
      <c r="X3" s="15"/>
      <c r="Y3" s="15"/>
      <c r="Z3" s="15"/>
    </row>
    <row r="4">
      <c r="A4" s="16" t="str">
        <f>HYPERLINK("https://drive.google.com/open?id=0ByXlrcn4L69jclM0ck9FU01JSGc","D4019")</f>
        <v>D4019</v>
      </c>
      <c r="B4" s="17">
        <v>429.4</v>
      </c>
      <c r="C4" s="18">
        <v>2754.4323970316395</v>
      </c>
      <c r="D4" s="18">
        <v>3064.2738336481552</v>
      </c>
      <c r="E4" s="18">
        <v>3374.1152702646696</v>
      </c>
      <c r="F4" s="18">
        <v>3683.9567068811853</v>
      </c>
      <c r="G4" s="18">
        <v>3993.7981434977</v>
      </c>
      <c r="H4" s="19">
        <v>4122.630341675045</v>
      </c>
      <c r="I4" s="20">
        <v>11200.0</v>
      </c>
      <c r="J4" s="21">
        <v>1.5</v>
      </c>
      <c r="K4" s="21" t="s">
        <v>19</v>
      </c>
      <c r="L4" s="21"/>
      <c r="M4" s="22" t="s">
        <v>20</v>
      </c>
      <c r="N4" s="22" t="s">
        <v>21</v>
      </c>
      <c r="O4" s="21" t="s">
        <v>19</v>
      </c>
      <c r="P4" s="22" t="s">
        <v>22</v>
      </c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23" t="str">
        <f>HYPERLINK("https://drive.google.com/open?id=0ByXlrcn4L69jYlh3TEp3aWVHcXc","D4031")</f>
        <v>D4031</v>
      </c>
      <c r="B5" s="17">
        <v>29.3</v>
      </c>
      <c r="C5" s="18">
        <v>2885.5958445093365</v>
      </c>
      <c r="D5" s="18">
        <v>3210.191635250448</v>
      </c>
      <c r="E5" s="18">
        <v>3534.7874259915584</v>
      </c>
      <c r="F5" s="18">
        <v>3859.38321673267</v>
      </c>
      <c r="G5" s="18">
        <v>4183.97900747378</v>
      </c>
      <c r="H5" s="19">
        <v>4318.946072231</v>
      </c>
      <c r="I5" s="20">
        <v>11733.333333333332</v>
      </c>
      <c r="J5" s="24">
        <v>1.5</v>
      </c>
      <c r="K5" s="24" t="s">
        <v>19</v>
      </c>
      <c r="L5" s="24">
        <v>2.0</v>
      </c>
      <c r="M5" s="25" t="s">
        <v>20</v>
      </c>
      <c r="N5" s="25" t="s">
        <v>21</v>
      </c>
      <c r="O5" s="24" t="s">
        <v>19</v>
      </c>
      <c r="P5" s="25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23" t="str">
        <f>HYPERLINK("https://drive.google.com/open?id=0ByXlrcn4L69jTURpaEppMmlUYjg","D4032")</f>
        <v>D4032</v>
      </c>
      <c r="B6" s="17">
        <v>14.100000000000001</v>
      </c>
      <c r="C6" s="18">
        <v>3147.9227394647305</v>
      </c>
      <c r="D6" s="18">
        <v>3502.0272384550344</v>
      </c>
      <c r="E6" s="18">
        <v>3856.131737445337</v>
      </c>
      <c r="F6" s="18">
        <v>4210.23623643564</v>
      </c>
      <c r="G6" s="18">
        <v>4564.340735425943</v>
      </c>
      <c r="H6" s="19">
        <v>4711.577533342909</v>
      </c>
      <c r="I6" s="20">
        <v>12800.0</v>
      </c>
      <c r="J6" s="24">
        <v>1.5</v>
      </c>
      <c r="K6" s="24" t="s">
        <v>19</v>
      </c>
      <c r="L6" s="24">
        <v>2.0</v>
      </c>
      <c r="M6" s="25" t="s">
        <v>20</v>
      </c>
      <c r="N6" s="25" t="s">
        <v>21</v>
      </c>
      <c r="O6" s="24" t="s">
        <v>19</v>
      </c>
      <c r="P6" s="25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23" t="str">
        <f>HYPERLINK("https://drive.google.com/open?id=0ByXlrcn4L69jTURpaEppMmlUYjg","D4033")</f>
        <v>D4033</v>
      </c>
      <c r="B7" s="17">
        <v>84.6</v>
      </c>
      <c r="C7" s="18">
        <v>3147.9227394647305</v>
      </c>
      <c r="D7" s="18">
        <v>3502.0272384550344</v>
      </c>
      <c r="E7" s="18">
        <v>3856.131737445337</v>
      </c>
      <c r="F7" s="18">
        <v>4210.23623643564</v>
      </c>
      <c r="G7" s="18">
        <v>4564.340735425943</v>
      </c>
      <c r="H7" s="19">
        <v>4711.577533342909</v>
      </c>
      <c r="I7" s="20">
        <v>12800.0</v>
      </c>
      <c r="J7" s="24">
        <v>1.5</v>
      </c>
      <c r="K7" s="24" t="s">
        <v>19</v>
      </c>
      <c r="L7" s="24">
        <v>2.0</v>
      </c>
      <c r="M7" s="25" t="s">
        <v>20</v>
      </c>
      <c r="N7" s="25" t="s">
        <v>21</v>
      </c>
      <c r="O7" s="24" t="s">
        <v>19</v>
      </c>
      <c r="P7" s="25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23" t="str">
        <f>HYPERLINK("https://drive.google.com/open?id=0ByXlrcn4L69jOFVKY01mV2dodnM","D4036")</f>
        <v>D4036</v>
      </c>
      <c r="B8" s="17">
        <v>157.8</v>
      </c>
      <c r="C8" s="18">
        <v>2754.4323970316395</v>
      </c>
      <c r="D8" s="18">
        <v>3064.2738336481552</v>
      </c>
      <c r="E8" s="18">
        <v>3374.1152702646696</v>
      </c>
      <c r="F8" s="18">
        <v>3683.9567068811853</v>
      </c>
      <c r="G8" s="18">
        <v>3993.7981434977</v>
      </c>
      <c r="H8" s="19">
        <v>4122.630341675045</v>
      </c>
      <c r="I8" s="20">
        <v>11200.0</v>
      </c>
      <c r="J8" s="24">
        <v>1.5</v>
      </c>
      <c r="K8" s="24" t="s">
        <v>19</v>
      </c>
      <c r="L8" s="24"/>
      <c r="M8" s="25" t="s">
        <v>20</v>
      </c>
      <c r="N8" s="25" t="s">
        <v>21</v>
      </c>
      <c r="O8" s="24" t="s">
        <v>19</v>
      </c>
      <c r="P8" s="25" t="s">
        <v>22</v>
      </c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23" t="str">
        <f>HYPERLINK("https://drive.google.com/open?id=0ByXlrcn4L69jOURycWEtVVdMTEU","D4037")</f>
        <v>D4037</v>
      </c>
      <c r="B9" s="17">
        <v>397.09999999999997</v>
      </c>
      <c r="C9" s="18">
        <v>3344.667910681277</v>
      </c>
      <c r="D9" s="18">
        <v>3720.9039408584745</v>
      </c>
      <c r="E9" s="18">
        <v>4097.13997103567</v>
      </c>
      <c r="F9" s="18">
        <v>4473.376001212868</v>
      </c>
      <c r="G9" s="18">
        <v>4849.612031390065</v>
      </c>
      <c r="H9" s="19">
        <v>5006.051129176841</v>
      </c>
      <c r="I9" s="20">
        <v>13600.0</v>
      </c>
      <c r="J9" s="24">
        <v>1.5</v>
      </c>
      <c r="K9" s="24" t="s">
        <v>19</v>
      </c>
      <c r="L9" s="24">
        <v>2.0</v>
      </c>
      <c r="M9" s="25" t="s">
        <v>20</v>
      </c>
      <c r="N9" s="25" t="s">
        <v>23</v>
      </c>
      <c r="O9" s="24" t="s">
        <v>24</v>
      </c>
      <c r="P9" s="25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23" t="str">
        <f>HYPERLINK("https://drive.google.com/open?id=0ByXlrcn4L69jOURycWEtVVdMTEU","D4038")</f>
        <v>D4038</v>
      </c>
      <c r="B10" s="17">
        <v>280.2</v>
      </c>
      <c r="C10" s="18">
        <v>3344.667910681277</v>
      </c>
      <c r="D10" s="18">
        <v>3720.9039408584745</v>
      </c>
      <c r="E10" s="18">
        <v>4097.13997103567</v>
      </c>
      <c r="F10" s="18">
        <v>4473.376001212868</v>
      </c>
      <c r="G10" s="18">
        <v>4849.612031390065</v>
      </c>
      <c r="H10" s="19">
        <v>5006.051129176841</v>
      </c>
      <c r="I10" s="20">
        <v>13600.0</v>
      </c>
      <c r="J10" s="24">
        <v>1.5</v>
      </c>
      <c r="K10" s="24" t="s">
        <v>19</v>
      </c>
      <c r="L10" s="24">
        <v>2.0</v>
      </c>
      <c r="M10" s="25" t="s">
        <v>20</v>
      </c>
      <c r="N10" s="25" t="s">
        <v>23</v>
      </c>
      <c r="O10" s="24" t="s">
        <v>24</v>
      </c>
      <c r="P10" s="25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23" t="str">
        <f>HYPERLINK("https://drive.google.com/open?id=0ByXlrcn4L69jREtJcWFLQmVyRlk","D4040")</f>
        <v>D4040</v>
      </c>
      <c r="B11" s="17">
        <v>98.0</v>
      </c>
      <c r="C11" s="18">
        <v>3147.9227394647305</v>
      </c>
      <c r="D11" s="18">
        <v>3502.0272384550344</v>
      </c>
      <c r="E11" s="18">
        <v>3856.131737445337</v>
      </c>
      <c r="F11" s="18">
        <v>4210.23623643564</v>
      </c>
      <c r="G11" s="18">
        <v>4564.340735425943</v>
      </c>
      <c r="H11" s="19">
        <v>4711.577533342909</v>
      </c>
      <c r="I11" s="20">
        <v>12800.0</v>
      </c>
      <c r="J11" s="24">
        <v>1.5</v>
      </c>
      <c r="K11" s="24" t="s">
        <v>19</v>
      </c>
      <c r="L11" s="24">
        <v>2.0</v>
      </c>
      <c r="M11" s="25" t="s">
        <v>20</v>
      </c>
      <c r="N11" s="25" t="s">
        <v>25</v>
      </c>
      <c r="O11" s="24" t="s">
        <v>24</v>
      </c>
      <c r="P11" s="25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23" t="str">
        <f>HYPERLINK("https://drive.google.com/open?id=0ByXlrcn4L69jMVhNcEtoSmpzWlE","D4059")</f>
        <v>D4059</v>
      </c>
      <c r="B12" s="17">
        <v>407.9</v>
      </c>
      <c r="C12" s="18">
        <v>4328.393766764005</v>
      </c>
      <c r="D12" s="18">
        <v>4815.287452875672</v>
      </c>
      <c r="E12" s="18">
        <v>5302.181138987338</v>
      </c>
      <c r="F12" s="18">
        <v>5789.0748250990055</v>
      </c>
      <c r="G12" s="18">
        <v>6275.968511210672</v>
      </c>
      <c r="H12" s="19">
        <v>6478.419108346499</v>
      </c>
      <c r="I12" s="20">
        <v>17600.0</v>
      </c>
      <c r="J12" s="24">
        <v>1.5</v>
      </c>
      <c r="K12" s="24" t="s">
        <v>19</v>
      </c>
      <c r="L12" s="24"/>
      <c r="M12" s="25" t="s">
        <v>26</v>
      </c>
      <c r="N12" s="25" t="s">
        <v>21</v>
      </c>
      <c r="O12" s="24" t="s">
        <v>19</v>
      </c>
      <c r="P12" s="25" t="s">
        <v>27</v>
      </c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23" t="str">
        <f>HYPERLINK("https://drive.google.com/open?id=0ByXlrcn4L69jMVhNcEtoSmpzWlE","D4060")</f>
        <v>D4060</v>
      </c>
      <c r="B13" s="17">
        <v>894.0</v>
      </c>
      <c r="C13" s="18">
        <v>4328.393766764005</v>
      </c>
      <c r="D13" s="18">
        <v>4815.287452875672</v>
      </c>
      <c r="E13" s="18">
        <v>5302.181138987338</v>
      </c>
      <c r="F13" s="18">
        <v>5789.0748250990055</v>
      </c>
      <c r="G13" s="18">
        <v>6275.968511210672</v>
      </c>
      <c r="H13" s="19">
        <v>6478.419108346499</v>
      </c>
      <c r="I13" s="20">
        <v>17600.0</v>
      </c>
      <c r="J13" s="24">
        <v>1.5</v>
      </c>
      <c r="K13" s="24" t="s">
        <v>19</v>
      </c>
      <c r="L13" s="24"/>
      <c r="M13" s="25" t="s">
        <v>26</v>
      </c>
      <c r="N13" s="25" t="s">
        <v>21</v>
      </c>
      <c r="O13" s="24" t="s">
        <v>19</v>
      </c>
      <c r="P13" s="25" t="s">
        <v>28</v>
      </c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23" t="str">
        <f>HYPERLINK("https://drive.google.com/open?id=0ByXlrcn4L69jdzRUUmU3Z0ZULXc","D4062")</f>
        <v>D4062</v>
      </c>
      <c r="B14" s="17">
        <v>7.0</v>
      </c>
      <c r="C14" s="18">
        <v>5771.191689018673</v>
      </c>
      <c r="D14" s="18">
        <v>6420.383270500896</v>
      </c>
      <c r="E14" s="18">
        <v>7069.574851983117</v>
      </c>
      <c r="F14" s="18">
        <v>7718.76643346534</v>
      </c>
      <c r="G14" s="18">
        <v>8367.95801494756</v>
      </c>
      <c r="H14" s="19">
        <v>8637.892144462</v>
      </c>
      <c r="I14" s="20">
        <v>23466.666666666664</v>
      </c>
      <c r="J14" s="24">
        <v>1.4</v>
      </c>
      <c r="K14" s="24" t="s">
        <v>19</v>
      </c>
      <c r="L14" s="24">
        <v>2.0</v>
      </c>
      <c r="M14" s="25" t="s">
        <v>26</v>
      </c>
      <c r="N14" s="25" t="s">
        <v>21</v>
      </c>
      <c r="O14" s="24" t="s">
        <v>19</v>
      </c>
      <c r="P14" s="25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23" t="str">
        <f>HYPERLINK("https://drive.google.com/open?id=0ByXlrcn4L69jdzRUUmU3Z0ZULXc","D4063")</f>
        <v>D4063</v>
      </c>
      <c r="B15" s="17">
        <v>22.6</v>
      </c>
      <c r="C15" s="18">
        <v>5771.191689018673</v>
      </c>
      <c r="D15" s="18">
        <v>6420.383270500896</v>
      </c>
      <c r="E15" s="18">
        <v>7069.574851983117</v>
      </c>
      <c r="F15" s="18">
        <v>7718.76643346534</v>
      </c>
      <c r="G15" s="18">
        <v>8367.95801494756</v>
      </c>
      <c r="H15" s="19">
        <v>8637.892144462</v>
      </c>
      <c r="I15" s="20">
        <v>23466.666666666664</v>
      </c>
      <c r="J15" s="24">
        <v>1.4</v>
      </c>
      <c r="K15" s="24" t="s">
        <v>19</v>
      </c>
      <c r="L15" s="24">
        <v>2.0</v>
      </c>
      <c r="M15" s="25" t="s">
        <v>26</v>
      </c>
      <c r="N15" s="25" t="s">
        <v>21</v>
      </c>
      <c r="O15" s="24" t="s">
        <v>19</v>
      </c>
      <c r="P15" s="25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23" t="str">
        <f>HYPERLINK("https://drive.google.com/open?id=0ByXlrcn4L69jSkFkbGw0NzhQR0U","D4076")</f>
        <v>D4076</v>
      </c>
      <c r="B16" s="17">
        <v>24.8</v>
      </c>
      <c r="C16" s="18">
        <v>3541.4130818978224</v>
      </c>
      <c r="D16" s="18">
        <v>3939.7806432619136</v>
      </c>
      <c r="E16" s="18">
        <v>4338.1482046260035</v>
      </c>
      <c r="F16" s="18">
        <v>4736.515765990095</v>
      </c>
      <c r="G16" s="18">
        <v>5134.883327354186</v>
      </c>
      <c r="H16" s="19">
        <v>5300.524725010773</v>
      </c>
      <c r="I16" s="20">
        <v>14400.0</v>
      </c>
      <c r="J16" s="24">
        <v>1.5</v>
      </c>
      <c r="K16" s="24" t="s">
        <v>19</v>
      </c>
      <c r="L16" s="24"/>
      <c r="M16" s="25" t="s">
        <v>29</v>
      </c>
      <c r="N16" s="25" t="s">
        <v>21</v>
      </c>
      <c r="O16" s="24" t="s">
        <v>19</v>
      </c>
      <c r="P16" s="25" t="s">
        <v>30</v>
      </c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23" t="str">
        <f>HYPERLINK("https://drive.google.com/open?id=0ByXlrcn4L69jdmR4a3NXYWg4Nnc","D4080")</f>
        <v>D4080</v>
      </c>
      <c r="B17" s="17">
        <v>197.0</v>
      </c>
      <c r="C17" s="18">
        <v>2754.4323970316395</v>
      </c>
      <c r="D17" s="18">
        <v>3064.2738336481552</v>
      </c>
      <c r="E17" s="18">
        <v>3374.1152702646696</v>
      </c>
      <c r="F17" s="18">
        <v>3683.9567068811853</v>
      </c>
      <c r="G17" s="18">
        <v>3993.7981434977</v>
      </c>
      <c r="H17" s="19">
        <v>4122.630341675045</v>
      </c>
      <c r="I17" s="20">
        <v>11200.0</v>
      </c>
      <c r="J17" s="24">
        <v>1.5</v>
      </c>
      <c r="K17" s="24" t="s">
        <v>19</v>
      </c>
      <c r="L17" s="24">
        <v>2.0</v>
      </c>
      <c r="M17" s="25" t="s">
        <v>29</v>
      </c>
      <c r="N17" s="25" t="s">
        <v>21</v>
      </c>
      <c r="O17" s="24" t="s">
        <v>19</v>
      </c>
      <c r="P17" s="25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23" t="str">
        <f>HYPERLINK("https://drive.google.com/open?id=0ByXlrcn4L69jdmR4a3NXYWg4Nnc","D4081")</f>
        <v>D4081</v>
      </c>
      <c r="B18" s="17">
        <v>8.4</v>
      </c>
      <c r="C18" s="18">
        <v>2754.4323970316395</v>
      </c>
      <c r="D18" s="18">
        <v>3064.2738336481552</v>
      </c>
      <c r="E18" s="18">
        <v>3374.1152702646696</v>
      </c>
      <c r="F18" s="18">
        <v>3683.9567068811853</v>
      </c>
      <c r="G18" s="18">
        <v>3993.7981434977</v>
      </c>
      <c r="H18" s="19">
        <v>4122.630341675045</v>
      </c>
      <c r="I18" s="20">
        <v>11200.0</v>
      </c>
      <c r="J18" s="24">
        <v>1.5</v>
      </c>
      <c r="K18" s="24" t="s">
        <v>19</v>
      </c>
      <c r="L18" s="24">
        <v>2.0</v>
      </c>
      <c r="M18" s="25" t="s">
        <v>29</v>
      </c>
      <c r="N18" s="25" t="s">
        <v>21</v>
      </c>
      <c r="O18" s="24" t="s">
        <v>19</v>
      </c>
      <c r="P18" s="25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23" t="str">
        <f>HYPERLINK("https://drive.google.com/open?id=0ByXlrcn4L69jYTljb3N1eGJmS2s","D4082")</f>
        <v>D4082</v>
      </c>
      <c r="B19" s="17">
        <v>192.00000000000003</v>
      </c>
      <c r="C19" s="18">
        <v>3541.4130818978224</v>
      </c>
      <c r="D19" s="18">
        <v>3939.7806432619136</v>
      </c>
      <c r="E19" s="18">
        <v>4338.1482046260035</v>
      </c>
      <c r="F19" s="18">
        <v>4736.515765990095</v>
      </c>
      <c r="G19" s="18">
        <v>5134.883327354186</v>
      </c>
      <c r="H19" s="19">
        <v>5300.524725010773</v>
      </c>
      <c r="I19" s="20">
        <v>14400.0</v>
      </c>
      <c r="J19" s="24">
        <v>1.5</v>
      </c>
      <c r="K19" s="24" t="s">
        <v>19</v>
      </c>
      <c r="L19" s="24"/>
      <c r="M19" s="25" t="s">
        <v>29</v>
      </c>
      <c r="N19" s="25" t="s">
        <v>21</v>
      </c>
      <c r="O19" s="24" t="s">
        <v>19</v>
      </c>
      <c r="P19" s="25" t="s">
        <v>22</v>
      </c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23" t="str">
        <f>HYPERLINK("https://drive.google.com/open?id=0ByXlrcn4L69jeUE0MHhDenRLbDg","D4112")</f>
        <v>D4112</v>
      </c>
      <c r="B20" s="17">
        <v>85.8</v>
      </c>
      <c r="C20" s="18">
        <v>4328.393766764005</v>
      </c>
      <c r="D20" s="18">
        <v>4815.287452875672</v>
      </c>
      <c r="E20" s="18">
        <v>5302.181138987338</v>
      </c>
      <c r="F20" s="18">
        <v>5789.0748250990055</v>
      </c>
      <c r="G20" s="18">
        <v>6275.968511210672</v>
      </c>
      <c r="H20" s="19">
        <v>6478.419108346499</v>
      </c>
      <c r="I20" s="20">
        <v>17600.0</v>
      </c>
      <c r="J20" s="24">
        <v>1.5</v>
      </c>
      <c r="K20" s="24" t="s">
        <v>19</v>
      </c>
      <c r="L20" s="24">
        <v>2.0</v>
      </c>
      <c r="M20" s="25" t="s">
        <v>29</v>
      </c>
      <c r="N20" s="25" t="s">
        <v>21</v>
      </c>
      <c r="O20" s="24" t="s">
        <v>19</v>
      </c>
      <c r="P20" s="25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23" t="str">
        <f>HYPERLINK("https://drive.google.com/open?id=0ByXlrcn4L69jeUE0MHhDenRLbDg","D4113")</f>
        <v>D4113</v>
      </c>
      <c r="B21" s="17">
        <v>67.7</v>
      </c>
      <c r="C21" s="18">
        <v>4328.393766764005</v>
      </c>
      <c r="D21" s="18">
        <v>4815.287452875672</v>
      </c>
      <c r="E21" s="18">
        <v>5302.181138987338</v>
      </c>
      <c r="F21" s="18">
        <v>5789.0748250990055</v>
      </c>
      <c r="G21" s="18">
        <v>6275.968511210672</v>
      </c>
      <c r="H21" s="19">
        <v>6478.419108346499</v>
      </c>
      <c r="I21" s="20">
        <v>17600.0</v>
      </c>
      <c r="J21" s="24">
        <v>1.5</v>
      </c>
      <c r="K21" s="24" t="s">
        <v>19</v>
      </c>
      <c r="L21" s="24">
        <v>2.0</v>
      </c>
      <c r="M21" s="25" t="s">
        <v>29</v>
      </c>
      <c r="N21" s="25" t="s">
        <v>21</v>
      </c>
      <c r="O21" s="24" t="s">
        <v>19</v>
      </c>
      <c r="P21" s="25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23" t="str">
        <f>HYPERLINK("https://drive.google.com/open?id=0ByXlrcn4L69jeUE0MHhDenRLbDg","D4114")</f>
        <v>D4114</v>
      </c>
      <c r="B22" s="17">
        <v>5.1000000000000005</v>
      </c>
      <c r="C22" s="18">
        <v>4328.393766764005</v>
      </c>
      <c r="D22" s="18">
        <v>4815.287452875672</v>
      </c>
      <c r="E22" s="18">
        <v>5302.181138987338</v>
      </c>
      <c r="F22" s="18">
        <v>5789.0748250990055</v>
      </c>
      <c r="G22" s="18">
        <v>6275.968511210672</v>
      </c>
      <c r="H22" s="19">
        <v>6478.419108346499</v>
      </c>
      <c r="I22" s="20">
        <v>17600.0</v>
      </c>
      <c r="J22" s="24">
        <v>1.5</v>
      </c>
      <c r="K22" s="24" t="s">
        <v>19</v>
      </c>
      <c r="L22" s="24">
        <v>2.0</v>
      </c>
      <c r="M22" s="25" t="s">
        <v>29</v>
      </c>
      <c r="N22" s="25" t="s">
        <v>21</v>
      </c>
      <c r="O22" s="24" t="s">
        <v>19</v>
      </c>
      <c r="P22" s="25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23" t="str">
        <f>HYPERLINK("https://drive.google.com/open?id=0ByXlrcn4L69jeUE0MHhDenRLbDg","D4115")</f>
        <v>D4115</v>
      </c>
      <c r="B23" s="17">
        <v>281.50000000000006</v>
      </c>
      <c r="C23" s="18">
        <v>4328.393766764005</v>
      </c>
      <c r="D23" s="18">
        <v>4815.287452875672</v>
      </c>
      <c r="E23" s="18">
        <v>5302.181138987338</v>
      </c>
      <c r="F23" s="18">
        <v>5789.0748250990055</v>
      </c>
      <c r="G23" s="18">
        <v>6275.968511210672</v>
      </c>
      <c r="H23" s="19">
        <v>6478.419108346499</v>
      </c>
      <c r="I23" s="20">
        <v>17600.0</v>
      </c>
      <c r="J23" s="24">
        <v>1.5</v>
      </c>
      <c r="K23" s="24" t="s">
        <v>19</v>
      </c>
      <c r="L23" s="24">
        <v>2.0</v>
      </c>
      <c r="M23" s="25" t="s">
        <v>29</v>
      </c>
      <c r="N23" s="25" t="s">
        <v>21</v>
      </c>
      <c r="O23" s="24" t="s">
        <v>19</v>
      </c>
      <c r="P23" s="25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23" t="str">
        <f>HYPERLINK("https://drive.google.com/open?id=0ByXlrcn4L69jeUE0MHhDenRLbDg","D4116")</f>
        <v>D4116</v>
      </c>
      <c r="B24" s="17">
        <v>101.0</v>
      </c>
      <c r="C24" s="18">
        <v>4328.393766764005</v>
      </c>
      <c r="D24" s="18">
        <v>4815.287452875672</v>
      </c>
      <c r="E24" s="18">
        <v>5302.181138987338</v>
      </c>
      <c r="F24" s="18">
        <v>5789.0748250990055</v>
      </c>
      <c r="G24" s="18">
        <v>6275.968511210672</v>
      </c>
      <c r="H24" s="19">
        <v>6478.419108346499</v>
      </c>
      <c r="I24" s="20">
        <v>17600.0</v>
      </c>
      <c r="J24" s="24">
        <v>1.5</v>
      </c>
      <c r="K24" s="24" t="s">
        <v>19</v>
      </c>
      <c r="L24" s="24">
        <v>2.0</v>
      </c>
      <c r="M24" s="25" t="s">
        <v>29</v>
      </c>
      <c r="N24" s="25" t="s">
        <v>21</v>
      </c>
      <c r="O24" s="24" t="s">
        <v>19</v>
      </c>
      <c r="P24" s="25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23" t="str">
        <f>HYPERLINK("https://drive.google.com/open?id=0ByXlrcn4L69jd2tWQlNGT0pWV2s","D4121")</f>
        <v>D4121</v>
      </c>
      <c r="B25" s="17">
        <v>27.0</v>
      </c>
      <c r="C25" s="18">
        <v>4918.629280413642</v>
      </c>
      <c r="D25" s="18">
        <v>5471.917560085991</v>
      </c>
      <c r="E25" s="18">
        <v>6025.205839758338</v>
      </c>
      <c r="F25" s="18">
        <v>6578.4941194306875</v>
      </c>
      <c r="G25" s="18">
        <v>7131.7823991030355</v>
      </c>
      <c r="H25" s="19">
        <v>7361.839895848296</v>
      </c>
      <c r="I25" s="20">
        <v>20000.0</v>
      </c>
      <c r="J25" s="24">
        <v>1.5</v>
      </c>
      <c r="K25" s="24" t="s">
        <v>19</v>
      </c>
      <c r="L25" s="24">
        <v>2.0</v>
      </c>
      <c r="M25" s="25" t="s">
        <v>29</v>
      </c>
      <c r="N25" s="25" t="s">
        <v>21</v>
      </c>
      <c r="O25" s="24" t="s">
        <v>19</v>
      </c>
      <c r="P25" s="25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23" t="str">
        <f>HYPERLINK("https://drive.google.com/open?id=0ByXlrcn4L69jd2tWQlNGT0pWV2s","D4122")</f>
        <v>D4122</v>
      </c>
      <c r="B26" s="17">
        <v>227.6</v>
      </c>
      <c r="C26" s="18">
        <v>4918.629280413642</v>
      </c>
      <c r="D26" s="18">
        <v>5471.917560085991</v>
      </c>
      <c r="E26" s="18">
        <v>6025.205839758338</v>
      </c>
      <c r="F26" s="18">
        <v>6578.4941194306875</v>
      </c>
      <c r="G26" s="18">
        <v>7131.7823991030355</v>
      </c>
      <c r="H26" s="19">
        <v>7361.839895848296</v>
      </c>
      <c r="I26" s="20">
        <v>20000.0</v>
      </c>
      <c r="J26" s="24">
        <v>1.5</v>
      </c>
      <c r="K26" s="24" t="s">
        <v>19</v>
      </c>
      <c r="L26" s="24">
        <v>2.0</v>
      </c>
      <c r="M26" s="25" t="s">
        <v>29</v>
      </c>
      <c r="N26" s="25" t="s">
        <v>21</v>
      </c>
      <c r="O26" s="24" t="s">
        <v>19</v>
      </c>
      <c r="P26" s="25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23" t="str">
        <f>HYPERLINK("https://drive.google.com/open?id=0ByXlrcn4L69jd2tWQlNGT0pWV2s","D4123")</f>
        <v>D4123</v>
      </c>
      <c r="B27" s="17">
        <v>54.99999999999999</v>
      </c>
      <c r="C27" s="18">
        <v>4918.629280413642</v>
      </c>
      <c r="D27" s="18">
        <v>5471.917560085991</v>
      </c>
      <c r="E27" s="18">
        <v>6025.205839758338</v>
      </c>
      <c r="F27" s="18">
        <v>6578.4941194306875</v>
      </c>
      <c r="G27" s="18">
        <v>7131.7823991030355</v>
      </c>
      <c r="H27" s="19">
        <v>7361.839895848296</v>
      </c>
      <c r="I27" s="20">
        <v>20000.0</v>
      </c>
      <c r="J27" s="24">
        <v>1.5</v>
      </c>
      <c r="K27" s="24" t="s">
        <v>19</v>
      </c>
      <c r="L27" s="24">
        <v>2.0</v>
      </c>
      <c r="M27" s="25" t="s">
        <v>29</v>
      </c>
      <c r="N27" s="25" t="s">
        <v>21</v>
      </c>
      <c r="O27" s="24" t="s">
        <v>19</v>
      </c>
      <c r="P27" s="25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23" t="str">
        <f>HYPERLINK("https://drive.google.com/open?id=0ByXlrcn4L69jd2tWQlNGT0pWV2s","D4124")</f>
        <v>D4124</v>
      </c>
      <c r="B28" s="17">
        <v>225.29999999999998</v>
      </c>
      <c r="C28" s="18">
        <v>4918.629280413642</v>
      </c>
      <c r="D28" s="18">
        <v>5471.917560085991</v>
      </c>
      <c r="E28" s="18">
        <v>6025.205839758338</v>
      </c>
      <c r="F28" s="18">
        <v>6578.4941194306875</v>
      </c>
      <c r="G28" s="18">
        <v>7131.7823991030355</v>
      </c>
      <c r="H28" s="19">
        <v>7361.839895848296</v>
      </c>
      <c r="I28" s="20">
        <v>20000.0</v>
      </c>
      <c r="J28" s="24">
        <v>1.5</v>
      </c>
      <c r="K28" s="24" t="s">
        <v>19</v>
      </c>
      <c r="L28" s="24">
        <v>2.0</v>
      </c>
      <c r="M28" s="25" t="s">
        <v>29</v>
      </c>
      <c r="N28" s="25" t="s">
        <v>21</v>
      </c>
      <c r="O28" s="24" t="s">
        <v>19</v>
      </c>
      <c r="P28" s="25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23" t="str">
        <f>HYPERLINK("https://drive.google.com/open?id=0ByXlrcn4L69jd2tWQlNGT0pWV2s","D4125")</f>
        <v>D4125</v>
      </c>
      <c r="B29" s="17">
        <v>69.4</v>
      </c>
      <c r="C29" s="18">
        <v>4918.629280413642</v>
      </c>
      <c r="D29" s="18">
        <v>5471.917560085991</v>
      </c>
      <c r="E29" s="18">
        <v>6025.205839758338</v>
      </c>
      <c r="F29" s="18">
        <v>6578.4941194306875</v>
      </c>
      <c r="G29" s="18">
        <v>7131.7823991030355</v>
      </c>
      <c r="H29" s="19">
        <v>7361.839895848296</v>
      </c>
      <c r="I29" s="20">
        <v>20000.0</v>
      </c>
      <c r="J29" s="24">
        <v>1.5</v>
      </c>
      <c r="K29" s="24" t="s">
        <v>19</v>
      </c>
      <c r="L29" s="24">
        <v>2.0</v>
      </c>
      <c r="M29" s="25" t="s">
        <v>29</v>
      </c>
      <c r="N29" s="25" t="s">
        <v>21</v>
      </c>
      <c r="O29" s="24" t="s">
        <v>19</v>
      </c>
      <c r="P29" s="25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23" t="str">
        <f>HYPERLINK("https://drive.google.com/open?id=0ByXlrcn4L69jd2tWQlNGT0pWV2s","D4126")</f>
        <v>D4126</v>
      </c>
      <c r="B30" s="17">
        <v>129.3</v>
      </c>
      <c r="C30" s="18">
        <v>4918.629280413642</v>
      </c>
      <c r="D30" s="18">
        <v>5471.917560085991</v>
      </c>
      <c r="E30" s="18">
        <v>6025.205839758338</v>
      </c>
      <c r="F30" s="18">
        <v>6578.4941194306875</v>
      </c>
      <c r="G30" s="18">
        <v>7131.7823991030355</v>
      </c>
      <c r="H30" s="19">
        <v>7361.839895848296</v>
      </c>
      <c r="I30" s="20">
        <v>20000.0</v>
      </c>
      <c r="J30" s="24">
        <v>1.5</v>
      </c>
      <c r="K30" s="24" t="s">
        <v>19</v>
      </c>
      <c r="L30" s="24">
        <v>2.0</v>
      </c>
      <c r="M30" s="25" t="s">
        <v>29</v>
      </c>
      <c r="N30" s="25" t="s">
        <v>21</v>
      </c>
      <c r="O30" s="24" t="s">
        <v>19</v>
      </c>
      <c r="P30" s="25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23" t="str">
        <f>HYPERLINK("https://drive.google.com/open?id=0ByXlrcn4L69jbzFGT0ZMTmZRenM","D4130")</f>
        <v>D4130</v>
      </c>
      <c r="B31" s="17">
        <v>188.7</v>
      </c>
      <c r="C31" s="18">
        <v>2426.523778337397</v>
      </c>
      <c r="D31" s="18">
        <v>2699.4793296424223</v>
      </c>
      <c r="E31" s="18">
        <v>2972.434880947447</v>
      </c>
      <c r="F31" s="18">
        <v>3245.3904322524727</v>
      </c>
      <c r="G31" s="18">
        <v>3518.3459835574977</v>
      </c>
      <c r="H31" s="19">
        <v>3631.841015285159</v>
      </c>
      <c r="I31" s="20">
        <v>9866.666666666666</v>
      </c>
      <c r="J31" s="24">
        <v>1.5</v>
      </c>
      <c r="K31" s="24" t="s">
        <v>19</v>
      </c>
      <c r="L31" s="24">
        <v>2.0</v>
      </c>
      <c r="M31" s="25" t="s">
        <v>31</v>
      </c>
      <c r="N31" s="25" t="s">
        <v>21</v>
      </c>
      <c r="O31" s="24" t="s">
        <v>19</v>
      </c>
      <c r="P31" s="25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23" t="str">
        <f>HYPERLINK("https://drive.google.com/open?id=0ByXlrcn4L69jbzFGT0ZMTmZRenM","D4131")</f>
        <v>D4131</v>
      </c>
      <c r="B32" s="17">
        <v>42.6</v>
      </c>
      <c r="C32" s="18">
        <v>2426.523778337397</v>
      </c>
      <c r="D32" s="18">
        <v>2699.4793296424223</v>
      </c>
      <c r="E32" s="18">
        <v>2972.434880947447</v>
      </c>
      <c r="F32" s="18">
        <v>3245.3904322524727</v>
      </c>
      <c r="G32" s="18">
        <v>3518.3459835574977</v>
      </c>
      <c r="H32" s="19">
        <v>3631.841015285159</v>
      </c>
      <c r="I32" s="20">
        <v>9866.666666666666</v>
      </c>
      <c r="J32" s="24">
        <v>1.5</v>
      </c>
      <c r="K32" s="24" t="s">
        <v>19</v>
      </c>
      <c r="L32" s="24">
        <v>2.0</v>
      </c>
      <c r="M32" s="25" t="s">
        <v>31</v>
      </c>
      <c r="N32" s="25" t="s">
        <v>21</v>
      </c>
      <c r="O32" s="24" t="s">
        <v>19</v>
      </c>
      <c r="P32" s="25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23" t="str">
        <f>HYPERLINK("https://drive.google.com/open?id=0ByXlrcn4L69jR1BZemRmOWRvOVE","D4135")</f>
        <v>D4135</v>
      </c>
      <c r="B33" s="17">
        <v>137.2</v>
      </c>
      <c r="C33" s="18">
        <v>2426.523778337397</v>
      </c>
      <c r="D33" s="18">
        <v>2699.4793296424223</v>
      </c>
      <c r="E33" s="18">
        <v>2972.434880947447</v>
      </c>
      <c r="F33" s="18">
        <v>3245.3904322524727</v>
      </c>
      <c r="G33" s="18">
        <v>3518.3459835574977</v>
      </c>
      <c r="H33" s="19">
        <v>3631.841015285159</v>
      </c>
      <c r="I33" s="20">
        <v>9866.666666666666</v>
      </c>
      <c r="J33" s="24">
        <v>1.5</v>
      </c>
      <c r="K33" s="24" t="s">
        <v>19</v>
      </c>
      <c r="L33" s="24">
        <v>2.0</v>
      </c>
      <c r="M33" s="25" t="s">
        <v>31</v>
      </c>
      <c r="N33" s="25" t="s">
        <v>21</v>
      </c>
      <c r="O33" s="24" t="s">
        <v>19</v>
      </c>
      <c r="P33" s="25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23" t="str">
        <f>HYPERLINK("https://drive.google.com/open?id=0ByXlrcn4L69jR1BZemRmOWRvOVE","D4136")</f>
        <v>D4136</v>
      </c>
      <c r="B34" s="17">
        <v>79.2</v>
      </c>
      <c r="C34" s="18">
        <v>2426.523778337397</v>
      </c>
      <c r="D34" s="18">
        <v>2699.4793296424223</v>
      </c>
      <c r="E34" s="18">
        <v>2972.434880947447</v>
      </c>
      <c r="F34" s="18">
        <v>3245.3904322524727</v>
      </c>
      <c r="G34" s="18">
        <v>3518.3459835574977</v>
      </c>
      <c r="H34" s="19">
        <v>3631.841015285159</v>
      </c>
      <c r="I34" s="20">
        <v>9866.666666666666</v>
      </c>
      <c r="J34" s="24">
        <v>1.5</v>
      </c>
      <c r="K34" s="24" t="s">
        <v>19</v>
      </c>
      <c r="L34" s="24">
        <v>2.0</v>
      </c>
      <c r="M34" s="25" t="s">
        <v>31</v>
      </c>
      <c r="N34" s="25" t="s">
        <v>21</v>
      </c>
      <c r="O34" s="24" t="s">
        <v>19</v>
      </c>
      <c r="P34" s="25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23" t="str">
        <f>HYPERLINK("https://drive.google.com/open?id=0ByXlrcn4L69jZDZnUlEza2R0LWc","D4137")</f>
        <v>D4137</v>
      </c>
      <c r="B35" s="17">
        <v>4.1</v>
      </c>
      <c r="C35" s="18">
        <v>2885.5958445093365</v>
      </c>
      <c r="D35" s="18">
        <v>3210.191635250448</v>
      </c>
      <c r="E35" s="18">
        <v>3534.7874259915584</v>
      </c>
      <c r="F35" s="18">
        <v>3859.38321673267</v>
      </c>
      <c r="G35" s="18">
        <v>4183.97900747378</v>
      </c>
      <c r="H35" s="19">
        <v>4318.946072231</v>
      </c>
      <c r="I35" s="20">
        <v>11733.333333333332</v>
      </c>
      <c r="J35" s="24">
        <v>1.5</v>
      </c>
      <c r="K35" s="24" t="s">
        <v>19</v>
      </c>
      <c r="L35" s="24">
        <v>2.0</v>
      </c>
      <c r="M35" s="25" t="s">
        <v>31</v>
      </c>
      <c r="N35" s="25" t="s">
        <v>21</v>
      </c>
      <c r="O35" s="24" t="s">
        <v>19</v>
      </c>
      <c r="P35" s="25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23" t="str">
        <f>HYPERLINK("https://drive.google.com/open?id=0ByXlrcn4L69jZDZnUlEza2R0LWc","D4138")</f>
        <v>D4138</v>
      </c>
      <c r="B36" s="17">
        <v>19.5</v>
      </c>
      <c r="C36" s="18">
        <v>2885.5958445093365</v>
      </c>
      <c r="D36" s="18">
        <v>3210.191635250448</v>
      </c>
      <c r="E36" s="18">
        <v>3534.7874259915584</v>
      </c>
      <c r="F36" s="18">
        <v>3859.38321673267</v>
      </c>
      <c r="G36" s="18">
        <v>4183.97900747378</v>
      </c>
      <c r="H36" s="19">
        <v>4318.946072231</v>
      </c>
      <c r="I36" s="20">
        <v>11733.333333333332</v>
      </c>
      <c r="J36" s="24">
        <v>1.5</v>
      </c>
      <c r="K36" s="24" t="s">
        <v>19</v>
      </c>
      <c r="L36" s="24">
        <v>2.0</v>
      </c>
      <c r="M36" s="25" t="s">
        <v>31</v>
      </c>
      <c r="N36" s="25" t="s">
        <v>21</v>
      </c>
      <c r="O36" s="24" t="s">
        <v>19</v>
      </c>
      <c r="P36" s="25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23" t="str">
        <f>HYPERLINK("https://drive.google.com/open?id=0ByXlrcn4L69jZDZnUlEza2R0LWc","D4139")</f>
        <v>D4139</v>
      </c>
      <c r="B37" s="17">
        <v>78.7</v>
      </c>
      <c r="C37" s="18">
        <v>2885.5958445093365</v>
      </c>
      <c r="D37" s="18">
        <v>3210.191635250448</v>
      </c>
      <c r="E37" s="18">
        <v>3534.7874259915584</v>
      </c>
      <c r="F37" s="18">
        <v>3859.38321673267</v>
      </c>
      <c r="G37" s="18">
        <v>4183.97900747378</v>
      </c>
      <c r="H37" s="19">
        <v>4318.946072231</v>
      </c>
      <c r="I37" s="20">
        <v>11733.333333333332</v>
      </c>
      <c r="J37" s="24">
        <v>1.5</v>
      </c>
      <c r="K37" s="24" t="s">
        <v>19</v>
      </c>
      <c r="L37" s="24">
        <v>2.0</v>
      </c>
      <c r="M37" s="25" t="s">
        <v>31</v>
      </c>
      <c r="N37" s="25" t="s">
        <v>21</v>
      </c>
      <c r="O37" s="24" t="s">
        <v>19</v>
      </c>
      <c r="P37" s="25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23" t="str">
        <f>HYPERLINK("https://drive.google.com/open?id=0ByXlrcn4L69jZDZnUlEza2R0LWc","D4140")</f>
        <v>D4140</v>
      </c>
      <c r="B38" s="17">
        <v>16.6</v>
      </c>
      <c r="C38" s="18">
        <v>2885.5958445093365</v>
      </c>
      <c r="D38" s="18">
        <v>3210.191635250448</v>
      </c>
      <c r="E38" s="18">
        <v>3534.7874259915584</v>
      </c>
      <c r="F38" s="18">
        <v>3859.38321673267</v>
      </c>
      <c r="G38" s="18">
        <v>4183.97900747378</v>
      </c>
      <c r="H38" s="19">
        <v>4318.946072231</v>
      </c>
      <c r="I38" s="20">
        <v>11733.333333333332</v>
      </c>
      <c r="J38" s="24">
        <v>1.5</v>
      </c>
      <c r="K38" s="24" t="s">
        <v>19</v>
      </c>
      <c r="L38" s="24">
        <v>2.0</v>
      </c>
      <c r="M38" s="25" t="s">
        <v>31</v>
      </c>
      <c r="N38" s="25" t="s">
        <v>21</v>
      </c>
      <c r="O38" s="24" t="s">
        <v>19</v>
      </c>
      <c r="P38" s="25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23" t="str">
        <f>HYPERLINK("https://drive.google.com/open?id=0ByXlrcn4L69jZDZnUlEza2R0LWc","D4141")</f>
        <v>D4141</v>
      </c>
      <c r="B39" s="17">
        <v>58.300000000000004</v>
      </c>
      <c r="C39" s="18">
        <v>2885.5958445093365</v>
      </c>
      <c r="D39" s="18">
        <v>3210.191635250448</v>
      </c>
      <c r="E39" s="18">
        <v>3534.7874259915584</v>
      </c>
      <c r="F39" s="18">
        <v>3859.38321673267</v>
      </c>
      <c r="G39" s="18">
        <v>4183.97900747378</v>
      </c>
      <c r="H39" s="19">
        <v>4318.946072231</v>
      </c>
      <c r="I39" s="20">
        <v>11733.333333333332</v>
      </c>
      <c r="J39" s="24">
        <v>1.5</v>
      </c>
      <c r="K39" s="24" t="s">
        <v>19</v>
      </c>
      <c r="L39" s="24">
        <v>2.0</v>
      </c>
      <c r="M39" s="25" t="s">
        <v>31</v>
      </c>
      <c r="N39" s="25" t="s">
        <v>21</v>
      </c>
      <c r="O39" s="24" t="s">
        <v>19</v>
      </c>
      <c r="P39" s="25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23" t="str">
        <f>HYPERLINK("https://drive.google.com/open?id=0ByXlrcn4L69jZDZnUlEza2R0LWc","D4142")</f>
        <v>D4142</v>
      </c>
      <c r="B40" s="17">
        <v>214.3</v>
      </c>
      <c r="C40" s="18">
        <v>2885.5958445093365</v>
      </c>
      <c r="D40" s="18">
        <v>3210.191635250448</v>
      </c>
      <c r="E40" s="18">
        <v>3534.7874259915584</v>
      </c>
      <c r="F40" s="18">
        <v>3859.38321673267</v>
      </c>
      <c r="G40" s="18">
        <v>4183.97900747378</v>
      </c>
      <c r="H40" s="19">
        <v>4318.946072231</v>
      </c>
      <c r="I40" s="20">
        <v>11733.333333333332</v>
      </c>
      <c r="J40" s="24">
        <v>1.5</v>
      </c>
      <c r="K40" s="24" t="s">
        <v>19</v>
      </c>
      <c r="L40" s="24">
        <v>2.0</v>
      </c>
      <c r="M40" s="25" t="s">
        <v>31</v>
      </c>
      <c r="N40" s="25" t="s">
        <v>21</v>
      </c>
      <c r="O40" s="24" t="s">
        <v>19</v>
      </c>
      <c r="P40" s="25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23" t="str">
        <f>HYPERLINK("https://drive.google.com/open?id=0ByXlrcn4L69jNXg1cF91cExPR28","D4147")</f>
        <v>D4147</v>
      </c>
      <c r="B41" s="17">
        <v>761.0</v>
      </c>
      <c r="C41" s="18">
        <v>3541.4130818978224</v>
      </c>
      <c r="D41" s="18">
        <v>3939.7806432619136</v>
      </c>
      <c r="E41" s="18">
        <v>4338.1482046260035</v>
      </c>
      <c r="F41" s="18">
        <v>4736.515765990095</v>
      </c>
      <c r="G41" s="18">
        <v>5134.883327354186</v>
      </c>
      <c r="H41" s="19">
        <v>5300.524725010773</v>
      </c>
      <c r="I41" s="20">
        <v>14400.0</v>
      </c>
      <c r="J41" s="24">
        <v>1.5</v>
      </c>
      <c r="K41" s="24" t="s">
        <v>19</v>
      </c>
      <c r="L41" s="24"/>
      <c r="M41" s="25" t="s">
        <v>31</v>
      </c>
      <c r="N41" s="25" t="s">
        <v>21</v>
      </c>
      <c r="O41" s="24" t="s">
        <v>19</v>
      </c>
      <c r="P41" s="25" t="s">
        <v>22</v>
      </c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23" t="str">
        <f>HYPERLINK("https://drive.google.com/open?id=0ByXlrcn4L69jdDQxaU5wVFJ2Qjg","D4176")</f>
        <v>D4176</v>
      </c>
      <c r="B42" s="17">
        <v>86.3</v>
      </c>
      <c r="C42" s="18">
        <v>6230.263755190614</v>
      </c>
      <c r="D42" s="18">
        <v>6931.0955761089235</v>
      </c>
      <c r="E42" s="18">
        <v>7631.92739702723</v>
      </c>
      <c r="F42" s="18">
        <v>8332.759217945539</v>
      </c>
      <c r="G42" s="18">
        <v>9033.591038863846</v>
      </c>
      <c r="H42" s="19">
        <v>9324.997201407841</v>
      </c>
      <c r="I42" s="20">
        <v>25333.333333333336</v>
      </c>
      <c r="J42" s="24">
        <v>1.0</v>
      </c>
      <c r="K42" s="24" t="s">
        <v>19</v>
      </c>
      <c r="L42" s="24"/>
      <c r="M42" s="25" t="s">
        <v>32</v>
      </c>
      <c r="N42" s="25" t="s">
        <v>21</v>
      </c>
      <c r="O42" s="24" t="s">
        <v>24</v>
      </c>
      <c r="P42" s="25" t="s">
        <v>33</v>
      </c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23" t="str">
        <f>HYPERLINK("https://drive.google.com/open?id=0ByXlrcn4L69jdDQxaU5wVFJ2Qjg","D4177")</f>
        <v>D4177</v>
      </c>
      <c r="B43" s="17">
        <v>61.89999999999999</v>
      </c>
      <c r="C43" s="18">
        <v>6230.263755190614</v>
      </c>
      <c r="D43" s="18">
        <v>6931.0955761089235</v>
      </c>
      <c r="E43" s="18">
        <v>7631.92739702723</v>
      </c>
      <c r="F43" s="18">
        <v>8332.759217945539</v>
      </c>
      <c r="G43" s="18">
        <v>9033.591038863846</v>
      </c>
      <c r="H43" s="19">
        <v>9324.997201407841</v>
      </c>
      <c r="I43" s="20">
        <v>25333.333333333336</v>
      </c>
      <c r="J43" s="24">
        <v>1.0</v>
      </c>
      <c r="K43" s="24" t="s">
        <v>19</v>
      </c>
      <c r="L43" s="24"/>
      <c r="M43" s="25" t="s">
        <v>32</v>
      </c>
      <c r="N43" s="25" t="s">
        <v>21</v>
      </c>
      <c r="O43" s="24" t="s">
        <v>24</v>
      </c>
      <c r="P43" s="25" t="s">
        <v>34</v>
      </c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23" t="str">
        <f>HYPERLINK("https://drive.google.com/open?id=0ByXlrcn4L69jdDQxaU5wVFJ2Qjg","D4178")</f>
        <v>D4178</v>
      </c>
      <c r="B44" s="17">
        <v>6.3</v>
      </c>
      <c r="C44" s="18">
        <v>6230.263755190614</v>
      </c>
      <c r="D44" s="18">
        <v>6931.0955761089235</v>
      </c>
      <c r="E44" s="18">
        <v>7631.92739702723</v>
      </c>
      <c r="F44" s="18">
        <v>8332.759217945539</v>
      </c>
      <c r="G44" s="18">
        <v>9033.591038863846</v>
      </c>
      <c r="H44" s="19">
        <v>9324.997201407841</v>
      </c>
      <c r="I44" s="20">
        <v>25333.333333333336</v>
      </c>
      <c r="J44" s="24">
        <v>1.0</v>
      </c>
      <c r="K44" s="24" t="s">
        <v>19</v>
      </c>
      <c r="L44" s="24"/>
      <c r="M44" s="25" t="s">
        <v>32</v>
      </c>
      <c r="N44" s="25" t="s">
        <v>21</v>
      </c>
      <c r="O44" s="24" t="s">
        <v>24</v>
      </c>
      <c r="P44" s="25" t="s">
        <v>35</v>
      </c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23" t="str">
        <f>HYPERLINK("https://drive.google.com/open?id=0ByXlrcn4L69jdDQxaU5wVFJ2Qjg","D4180")</f>
        <v>D4180</v>
      </c>
      <c r="B45" s="17">
        <v>31.800000000000004</v>
      </c>
      <c r="C45" s="18">
        <v>6230.263755190614</v>
      </c>
      <c r="D45" s="18">
        <v>6931.0955761089235</v>
      </c>
      <c r="E45" s="18">
        <v>7631.92739702723</v>
      </c>
      <c r="F45" s="18">
        <v>8332.759217945539</v>
      </c>
      <c r="G45" s="18">
        <v>9033.591038863846</v>
      </c>
      <c r="H45" s="19">
        <v>9324.997201407841</v>
      </c>
      <c r="I45" s="20">
        <v>25333.333333333336</v>
      </c>
      <c r="J45" s="24">
        <v>1.0</v>
      </c>
      <c r="K45" s="24" t="s">
        <v>19</v>
      </c>
      <c r="L45" s="24"/>
      <c r="M45" s="25" t="s">
        <v>32</v>
      </c>
      <c r="N45" s="25" t="s">
        <v>21</v>
      </c>
      <c r="O45" s="24" t="s">
        <v>24</v>
      </c>
      <c r="P45" s="25" t="s">
        <v>36</v>
      </c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23" t="str">
        <f>HYPERLINK("https://drive.google.com/open?id=0ByXlrcn4L69jdDQxaU5wVFJ2Qjg","D4181")</f>
        <v>D4181</v>
      </c>
      <c r="B46" s="17">
        <v>47.0</v>
      </c>
      <c r="C46" s="18">
        <v>6230.263755190614</v>
      </c>
      <c r="D46" s="18">
        <v>6931.0955761089235</v>
      </c>
      <c r="E46" s="18">
        <v>7631.92739702723</v>
      </c>
      <c r="F46" s="18">
        <v>8332.759217945539</v>
      </c>
      <c r="G46" s="18">
        <v>9033.591038863846</v>
      </c>
      <c r="H46" s="19">
        <v>9324.997201407841</v>
      </c>
      <c r="I46" s="20">
        <v>25333.333333333336</v>
      </c>
      <c r="J46" s="24">
        <v>1.0</v>
      </c>
      <c r="K46" s="24" t="s">
        <v>19</v>
      </c>
      <c r="L46" s="24"/>
      <c r="M46" s="25" t="s">
        <v>32</v>
      </c>
      <c r="N46" s="25" t="s">
        <v>21</v>
      </c>
      <c r="O46" s="24" t="s">
        <v>24</v>
      </c>
      <c r="P46" s="25" t="s">
        <v>37</v>
      </c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23" t="str">
        <f>HYPERLINK("https://drive.google.com/open?id=0ByXlrcn4L69jaGkzVDFzMlJmMzQ","D4185")</f>
        <v>D4185</v>
      </c>
      <c r="B47" s="17">
        <v>151.8</v>
      </c>
      <c r="C47" s="18">
        <v>3803.739976853217</v>
      </c>
      <c r="D47" s="18">
        <v>4231.6162464665</v>
      </c>
      <c r="E47" s="18">
        <v>4659.492516079782</v>
      </c>
      <c r="F47" s="18">
        <v>5087.368785693066</v>
      </c>
      <c r="G47" s="18">
        <v>5515.245055306348</v>
      </c>
      <c r="H47" s="19">
        <v>5693.156186122682</v>
      </c>
      <c r="I47" s="20">
        <v>15466.666666666668</v>
      </c>
      <c r="J47" s="24">
        <v>1.5</v>
      </c>
      <c r="K47" s="24" t="s">
        <v>19</v>
      </c>
      <c r="L47" s="24">
        <v>2.0</v>
      </c>
      <c r="M47" s="25" t="s">
        <v>32</v>
      </c>
      <c r="N47" s="25" t="s">
        <v>21</v>
      </c>
      <c r="O47" s="24" t="s">
        <v>19</v>
      </c>
      <c r="P47" s="25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23" t="str">
        <f>HYPERLINK("https://drive.google.com/open?id=0ByXlrcn4L69jaGkzVDFzMlJmMzQ","D4186")</f>
        <v>D4186</v>
      </c>
      <c r="B48" s="17">
        <v>86.9</v>
      </c>
      <c r="C48" s="18">
        <v>3803.739976853217</v>
      </c>
      <c r="D48" s="18">
        <v>4231.6162464665</v>
      </c>
      <c r="E48" s="18">
        <v>4659.492516079782</v>
      </c>
      <c r="F48" s="18">
        <v>5087.368785693066</v>
      </c>
      <c r="G48" s="18">
        <v>5515.245055306348</v>
      </c>
      <c r="H48" s="19">
        <v>5693.156186122682</v>
      </c>
      <c r="I48" s="20">
        <v>15466.666666666668</v>
      </c>
      <c r="J48" s="24">
        <v>1.5</v>
      </c>
      <c r="K48" s="24" t="s">
        <v>19</v>
      </c>
      <c r="L48" s="24">
        <v>2.0</v>
      </c>
      <c r="M48" s="25" t="s">
        <v>32</v>
      </c>
      <c r="N48" s="25" t="s">
        <v>21</v>
      </c>
      <c r="O48" s="24" t="s">
        <v>19</v>
      </c>
      <c r="P48" s="25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23" t="str">
        <f>HYPERLINK("https://drive.google.com/open?id=0ByXlrcn4L69jaGkzVDFzMlJmMzQ","D4187")</f>
        <v>D4187</v>
      </c>
      <c r="B49" s="17">
        <v>165.7</v>
      </c>
      <c r="C49" s="18">
        <v>3803.739976853217</v>
      </c>
      <c r="D49" s="18">
        <v>4231.6162464665</v>
      </c>
      <c r="E49" s="18">
        <v>4659.492516079782</v>
      </c>
      <c r="F49" s="18">
        <v>5087.368785693066</v>
      </c>
      <c r="G49" s="18">
        <v>5515.245055306348</v>
      </c>
      <c r="H49" s="19">
        <v>5693.156186122682</v>
      </c>
      <c r="I49" s="20">
        <v>15466.666666666668</v>
      </c>
      <c r="J49" s="24">
        <v>1.5</v>
      </c>
      <c r="K49" s="24" t="s">
        <v>19</v>
      </c>
      <c r="L49" s="24">
        <v>2.0</v>
      </c>
      <c r="M49" s="25" t="s">
        <v>32</v>
      </c>
      <c r="N49" s="25" t="s">
        <v>21</v>
      </c>
      <c r="O49" s="24" t="s">
        <v>19</v>
      </c>
      <c r="P49" s="25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23" t="str">
        <f>HYPERLINK("https://drive.google.com/open?id=0ByXlrcn4L69jaGkzVDFzMlJmMzQ","D4188")</f>
        <v>D4188</v>
      </c>
      <c r="B50" s="17">
        <v>92.0</v>
      </c>
      <c r="C50" s="18">
        <v>3803.739976853217</v>
      </c>
      <c r="D50" s="18">
        <v>4231.6162464665</v>
      </c>
      <c r="E50" s="18">
        <v>4659.492516079782</v>
      </c>
      <c r="F50" s="18">
        <v>5087.368785693066</v>
      </c>
      <c r="G50" s="18">
        <v>5515.245055306348</v>
      </c>
      <c r="H50" s="19">
        <v>5693.156186122682</v>
      </c>
      <c r="I50" s="20">
        <v>15466.666666666668</v>
      </c>
      <c r="J50" s="24">
        <v>1.5</v>
      </c>
      <c r="K50" s="24" t="s">
        <v>19</v>
      </c>
      <c r="L50" s="24">
        <v>2.0</v>
      </c>
      <c r="M50" s="25" t="s">
        <v>32</v>
      </c>
      <c r="N50" s="25" t="s">
        <v>21</v>
      </c>
      <c r="O50" s="24" t="s">
        <v>19</v>
      </c>
      <c r="P50" s="25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23" t="str">
        <f>HYPERLINK("https://drive.google.com/open?id=0ByXlrcn4L69jaGkzVDFzMlJmMzQ","D4189")</f>
        <v>D4189</v>
      </c>
      <c r="B51" s="17">
        <v>40.4</v>
      </c>
      <c r="C51" s="18">
        <v>3803.739976853217</v>
      </c>
      <c r="D51" s="18">
        <v>4231.6162464665</v>
      </c>
      <c r="E51" s="18">
        <v>4659.492516079782</v>
      </c>
      <c r="F51" s="18">
        <v>5087.368785693066</v>
      </c>
      <c r="G51" s="18">
        <v>5515.245055306348</v>
      </c>
      <c r="H51" s="19">
        <v>5693.156186122682</v>
      </c>
      <c r="I51" s="20">
        <v>15466.666666666668</v>
      </c>
      <c r="J51" s="24">
        <v>1.5</v>
      </c>
      <c r="K51" s="24" t="s">
        <v>19</v>
      </c>
      <c r="L51" s="24">
        <v>2.0</v>
      </c>
      <c r="M51" s="25" t="s">
        <v>32</v>
      </c>
      <c r="N51" s="25" t="s">
        <v>21</v>
      </c>
      <c r="O51" s="24" t="s">
        <v>19</v>
      </c>
      <c r="P51" s="25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23" t="str">
        <f>HYPERLINK("https://drive.google.com/open?id=0ByXlrcn4L69jaGkzVDFzMlJmMzQ","D4190")</f>
        <v>D4190</v>
      </c>
      <c r="B52" s="17">
        <v>42.2</v>
      </c>
      <c r="C52" s="18">
        <v>3803.739976853217</v>
      </c>
      <c r="D52" s="18">
        <v>4231.6162464665</v>
      </c>
      <c r="E52" s="18">
        <v>4659.492516079782</v>
      </c>
      <c r="F52" s="18">
        <v>5087.368785693066</v>
      </c>
      <c r="G52" s="18">
        <v>5515.245055306348</v>
      </c>
      <c r="H52" s="19">
        <v>5693.156186122682</v>
      </c>
      <c r="I52" s="20">
        <v>15466.666666666668</v>
      </c>
      <c r="J52" s="24">
        <v>1.5</v>
      </c>
      <c r="K52" s="24" t="s">
        <v>19</v>
      </c>
      <c r="L52" s="24">
        <v>2.0</v>
      </c>
      <c r="M52" s="25" t="s">
        <v>32</v>
      </c>
      <c r="N52" s="25" t="s">
        <v>21</v>
      </c>
      <c r="O52" s="24" t="s">
        <v>19</v>
      </c>
      <c r="P52" s="25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23" t="str">
        <f>HYPERLINK("https://drive.google.com/open?id=0ByXlrcn4L69jaGkzVDFzMlJmMzQ","D4191")</f>
        <v>D4191</v>
      </c>
      <c r="B53" s="17">
        <v>89.6</v>
      </c>
      <c r="C53" s="18">
        <v>3803.739976853217</v>
      </c>
      <c r="D53" s="18">
        <v>4231.6162464665</v>
      </c>
      <c r="E53" s="18">
        <v>4659.492516079782</v>
      </c>
      <c r="F53" s="18">
        <v>5087.368785693066</v>
      </c>
      <c r="G53" s="18">
        <v>5515.245055306348</v>
      </c>
      <c r="H53" s="19">
        <v>5693.156186122682</v>
      </c>
      <c r="I53" s="20">
        <v>15466.666666666668</v>
      </c>
      <c r="J53" s="24">
        <v>1.5</v>
      </c>
      <c r="K53" s="24" t="s">
        <v>19</v>
      </c>
      <c r="L53" s="24">
        <v>2.0</v>
      </c>
      <c r="M53" s="25" t="s">
        <v>32</v>
      </c>
      <c r="N53" s="25" t="s">
        <v>21</v>
      </c>
      <c r="O53" s="24" t="s">
        <v>19</v>
      </c>
      <c r="P53" s="25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23" t="str">
        <f>HYPERLINK("https://drive.google.com/open?id=0ByXlrcn4L69jaGkzVDFzMlJmMzQ","D4192")</f>
        <v>D4192</v>
      </c>
      <c r="B54" s="17">
        <v>60.6</v>
      </c>
      <c r="C54" s="18">
        <v>3803.739976853217</v>
      </c>
      <c r="D54" s="18">
        <v>4231.6162464665</v>
      </c>
      <c r="E54" s="18">
        <v>4659.492516079782</v>
      </c>
      <c r="F54" s="18">
        <v>5087.368785693066</v>
      </c>
      <c r="G54" s="18">
        <v>5515.245055306348</v>
      </c>
      <c r="H54" s="19">
        <v>5693.156186122682</v>
      </c>
      <c r="I54" s="20">
        <v>15466.666666666668</v>
      </c>
      <c r="J54" s="24">
        <v>1.5</v>
      </c>
      <c r="K54" s="24" t="s">
        <v>19</v>
      </c>
      <c r="L54" s="24">
        <v>2.0</v>
      </c>
      <c r="M54" s="25" t="s">
        <v>32</v>
      </c>
      <c r="N54" s="25" t="s">
        <v>21</v>
      </c>
      <c r="O54" s="24" t="s">
        <v>19</v>
      </c>
      <c r="P54" s="25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23" t="s">
        <v>38</v>
      </c>
      <c r="B55" s="17">
        <v>44.2</v>
      </c>
      <c r="C55" s="18">
        <v>3803.4776499582613</v>
      </c>
      <c r="D55" s="18">
        <v>4231.324410863295</v>
      </c>
      <c r="E55" s="18">
        <v>4659.171171768328</v>
      </c>
      <c r="F55" s="18">
        <v>5087.017932673362</v>
      </c>
      <c r="G55" s="18">
        <v>5514.8646935783945</v>
      </c>
      <c r="H55" s="19">
        <v>5692.763554661569</v>
      </c>
      <c r="I55" s="20">
        <v>15465.599999999999</v>
      </c>
      <c r="J55" s="24">
        <v>1.5</v>
      </c>
      <c r="K55" s="24" t="s">
        <v>19</v>
      </c>
      <c r="L55" s="24">
        <v>2.0</v>
      </c>
      <c r="M55" s="25" t="s">
        <v>32</v>
      </c>
      <c r="N55" s="25" t="s">
        <v>21</v>
      </c>
      <c r="O55" s="24" t="s">
        <v>19</v>
      </c>
      <c r="P55" s="25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25" t="s">
        <v>39</v>
      </c>
      <c r="B56" s="17">
        <v>2.9</v>
      </c>
      <c r="C56" s="18">
        <v>3803.4776499582613</v>
      </c>
      <c r="D56" s="18">
        <v>4231.324410863295</v>
      </c>
      <c r="E56" s="18">
        <v>4659.171171768328</v>
      </c>
      <c r="F56" s="18">
        <v>5087.017932673362</v>
      </c>
      <c r="G56" s="18">
        <v>5514.8646935783945</v>
      </c>
      <c r="H56" s="19">
        <v>5692.763554661569</v>
      </c>
      <c r="I56" s="20">
        <v>15465.599999999999</v>
      </c>
      <c r="J56" s="24">
        <v>1.5</v>
      </c>
      <c r="K56" s="24" t="s">
        <v>19</v>
      </c>
      <c r="L56" s="24">
        <v>2.0</v>
      </c>
      <c r="M56" s="25" t="s">
        <v>32</v>
      </c>
      <c r="N56" s="25" t="s">
        <v>21</v>
      </c>
      <c r="O56" s="24" t="s">
        <v>19</v>
      </c>
      <c r="P56" s="25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23" t="str">
        <f>HYPERLINK("https://drive.google.com/open?id=0ByXlrcn4L69jaGkzVDFzMlJmMzQ","D4195")</f>
        <v>D4195</v>
      </c>
      <c r="B57" s="17">
        <v>524.7</v>
      </c>
      <c r="C57" s="18">
        <v>3803.739976853217</v>
      </c>
      <c r="D57" s="18">
        <v>4231.6162464665</v>
      </c>
      <c r="E57" s="18">
        <v>4659.492516079782</v>
      </c>
      <c r="F57" s="18">
        <v>5087.368785693066</v>
      </c>
      <c r="G57" s="18">
        <v>5515.245055306348</v>
      </c>
      <c r="H57" s="19">
        <v>5693.156186122682</v>
      </c>
      <c r="I57" s="20">
        <v>15466.666666666668</v>
      </c>
      <c r="J57" s="24">
        <v>1.5</v>
      </c>
      <c r="K57" s="24" t="s">
        <v>19</v>
      </c>
      <c r="L57" s="24">
        <v>2.0</v>
      </c>
      <c r="M57" s="25" t="s">
        <v>32</v>
      </c>
      <c r="N57" s="25" t="s">
        <v>21</v>
      </c>
      <c r="O57" s="24" t="s">
        <v>19</v>
      </c>
      <c r="P57" s="25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23" t="str">
        <f>HYPERLINK("https://drive.google.com/open?id=0ByXlrcn4L69jaGkzVDFzMlJmMzQ","D4196")</f>
        <v>D4196</v>
      </c>
      <c r="B58" s="17">
        <v>540.9</v>
      </c>
      <c r="C58" s="18">
        <v>3803.739976853217</v>
      </c>
      <c r="D58" s="18">
        <v>4231.6162464665</v>
      </c>
      <c r="E58" s="18">
        <v>4659.492516079782</v>
      </c>
      <c r="F58" s="18">
        <v>5087.368785693066</v>
      </c>
      <c r="G58" s="18">
        <v>5515.245055306348</v>
      </c>
      <c r="H58" s="19">
        <v>5693.156186122682</v>
      </c>
      <c r="I58" s="20">
        <v>15466.666666666668</v>
      </c>
      <c r="J58" s="24">
        <v>1.5</v>
      </c>
      <c r="K58" s="24" t="s">
        <v>19</v>
      </c>
      <c r="L58" s="24">
        <v>2.0</v>
      </c>
      <c r="M58" s="25" t="s">
        <v>32</v>
      </c>
      <c r="N58" s="25" t="s">
        <v>21</v>
      </c>
      <c r="O58" s="24" t="s">
        <v>19</v>
      </c>
      <c r="P58" s="25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23" t="str">
        <f>HYPERLINK("https://drive.google.com/open?id=0ByXlrcn4L69jWG91Rk1YT0owZUk","D4206")</f>
        <v>D4206</v>
      </c>
      <c r="B59" s="17">
        <v>27.5</v>
      </c>
      <c r="C59" s="18">
        <v>3738.158253114368</v>
      </c>
      <c r="D59" s="18">
        <v>4158.657345665353</v>
      </c>
      <c r="E59" s="18">
        <v>4579.156438216338</v>
      </c>
      <c r="F59" s="18">
        <v>4999.6555307673225</v>
      </c>
      <c r="G59" s="18">
        <v>5420.154623318307</v>
      </c>
      <c r="H59" s="19">
        <v>5594.998320844705</v>
      </c>
      <c r="I59" s="20">
        <v>15200.0</v>
      </c>
      <c r="J59" s="24">
        <v>1.5</v>
      </c>
      <c r="K59" s="24" t="s">
        <v>19</v>
      </c>
      <c r="L59" s="24">
        <v>2.0</v>
      </c>
      <c r="M59" s="25" t="s">
        <v>32</v>
      </c>
      <c r="N59" s="25" t="s">
        <v>21</v>
      </c>
      <c r="O59" s="24" t="s">
        <v>19</v>
      </c>
      <c r="P59" s="25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23" t="str">
        <f>HYPERLINK("https://drive.google.com/open?id=0ByXlrcn4L69jWG91Rk1YT0owZUk","D4207")</f>
        <v>D4207</v>
      </c>
      <c r="B60" s="17">
        <v>285.0</v>
      </c>
      <c r="C60" s="18">
        <v>3738.158253114368</v>
      </c>
      <c r="D60" s="18">
        <v>4158.657345665353</v>
      </c>
      <c r="E60" s="18">
        <v>4579.156438216338</v>
      </c>
      <c r="F60" s="18">
        <v>4999.6555307673225</v>
      </c>
      <c r="G60" s="18">
        <v>5420.154623318307</v>
      </c>
      <c r="H60" s="19">
        <v>5594.998320844705</v>
      </c>
      <c r="I60" s="20">
        <v>15200.0</v>
      </c>
      <c r="J60" s="24">
        <v>1.5</v>
      </c>
      <c r="K60" s="24" t="s">
        <v>19</v>
      </c>
      <c r="L60" s="24">
        <v>2.0</v>
      </c>
      <c r="M60" s="25" t="s">
        <v>32</v>
      </c>
      <c r="N60" s="25" t="s">
        <v>21</v>
      </c>
      <c r="O60" s="24" t="s">
        <v>19</v>
      </c>
      <c r="P60" s="25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23" t="str">
        <f>HYPERLINK("https://drive.google.com/open?id=0ByXlrcn4L69jWG91Rk1YT0owZUk","D4208")</f>
        <v>D4208</v>
      </c>
      <c r="B61" s="17">
        <v>168.89999999999998</v>
      </c>
      <c r="C61" s="18">
        <v>3738.158253114368</v>
      </c>
      <c r="D61" s="18">
        <v>4158.657345665353</v>
      </c>
      <c r="E61" s="18">
        <v>4579.156438216338</v>
      </c>
      <c r="F61" s="18">
        <v>4999.6555307673225</v>
      </c>
      <c r="G61" s="18">
        <v>5420.154623318307</v>
      </c>
      <c r="H61" s="19">
        <v>5594.998320844705</v>
      </c>
      <c r="I61" s="20">
        <v>15200.0</v>
      </c>
      <c r="J61" s="24">
        <v>1.5</v>
      </c>
      <c r="K61" s="24" t="s">
        <v>19</v>
      </c>
      <c r="L61" s="24">
        <v>2.0</v>
      </c>
      <c r="M61" s="25" t="s">
        <v>32</v>
      </c>
      <c r="N61" s="25" t="s">
        <v>21</v>
      </c>
      <c r="O61" s="24" t="s">
        <v>19</v>
      </c>
      <c r="P61" s="25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23" t="str">
        <f>HYPERLINK("https://drive.google.com/open?id=0ByXlrcn4L69jWG91Rk1YT0owZUk","D4209")</f>
        <v>D4209</v>
      </c>
      <c r="B62" s="17">
        <v>10.4</v>
      </c>
      <c r="C62" s="18">
        <v>3738.158253114368</v>
      </c>
      <c r="D62" s="18">
        <v>4158.657345665353</v>
      </c>
      <c r="E62" s="18">
        <v>4579.156438216338</v>
      </c>
      <c r="F62" s="18">
        <v>4999.6555307673225</v>
      </c>
      <c r="G62" s="18">
        <v>5420.154623318307</v>
      </c>
      <c r="H62" s="19">
        <v>5594.998320844705</v>
      </c>
      <c r="I62" s="20">
        <v>15200.0</v>
      </c>
      <c r="J62" s="24">
        <v>1.5</v>
      </c>
      <c r="K62" s="24" t="s">
        <v>19</v>
      </c>
      <c r="L62" s="24">
        <v>2.0</v>
      </c>
      <c r="M62" s="25" t="s">
        <v>32</v>
      </c>
      <c r="N62" s="25" t="s">
        <v>21</v>
      </c>
      <c r="O62" s="24" t="s">
        <v>19</v>
      </c>
      <c r="P62" s="25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23" t="str">
        <f>HYPERLINK("https://drive.google.com/open?id=0ByXlrcn4L69jWG91Rk1YT0owZUk","D4210")</f>
        <v>D4210</v>
      </c>
      <c r="B63" s="17">
        <v>40.6</v>
      </c>
      <c r="C63" s="18">
        <v>3738.158253114368</v>
      </c>
      <c r="D63" s="18">
        <v>4158.657345665353</v>
      </c>
      <c r="E63" s="18">
        <v>4579.156438216338</v>
      </c>
      <c r="F63" s="18">
        <v>4999.6555307673225</v>
      </c>
      <c r="G63" s="18">
        <v>5420.154623318307</v>
      </c>
      <c r="H63" s="19">
        <v>5594.998320844705</v>
      </c>
      <c r="I63" s="20">
        <v>15200.0</v>
      </c>
      <c r="J63" s="24">
        <v>1.5</v>
      </c>
      <c r="K63" s="24" t="s">
        <v>19</v>
      </c>
      <c r="L63" s="24">
        <v>2.0</v>
      </c>
      <c r="M63" s="25" t="s">
        <v>32</v>
      </c>
      <c r="N63" s="25" t="s">
        <v>21</v>
      </c>
      <c r="O63" s="24" t="s">
        <v>19</v>
      </c>
      <c r="P63" s="25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23" t="str">
        <f>HYPERLINK("https://drive.google.com/open?id=0ByXlrcn4L69jLTdieEd3bUZCVGM","D4211")</f>
        <v>D4211</v>
      </c>
      <c r="B64" s="17">
        <v>43.7</v>
      </c>
      <c r="C64" s="18">
        <v>3541.4130818978224</v>
      </c>
      <c r="D64" s="18">
        <v>3939.7806432619136</v>
      </c>
      <c r="E64" s="18">
        <v>4338.1482046260035</v>
      </c>
      <c r="F64" s="18">
        <v>4736.515765990095</v>
      </c>
      <c r="G64" s="18">
        <v>5134.883327354186</v>
      </c>
      <c r="H64" s="19">
        <v>5300.524725010773</v>
      </c>
      <c r="I64" s="20">
        <v>14400.0</v>
      </c>
      <c r="J64" s="24">
        <v>1.5</v>
      </c>
      <c r="K64" s="24" t="s">
        <v>19</v>
      </c>
      <c r="L64" s="24">
        <v>2.0</v>
      </c>
      <c r="M64" s="25" t="s">
        <v>32</v>
      </c>
      <c r="N64" s="25" t="s">
        <v>21</v>
      </c>
      <c r="O64" s="24" t="s">
        <v>19</v>
      </c>
      <c r="P64" s="25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23" t="str">
        <f>HYPERLINK("https://drive.google.com/open?id=0ByXlrcn4L69jLTdieEd3bUZCVGM","D4212")</f>
        <v>D4212</v>
      </c>
      <c r="B65" s="17">
        <v>57.6</v>
      </c>
      <c r="C65" s="18">
        <v>3541.4130818978224</v>
      </c>
      <c r="D65" s="18">
        <v>3939.7806432619136</v>
      </c>
      <c r="E65" s="18">
        <v>4338.1482046260035</v>
      </c>
      <c r="F65" s="18">
        <v>4736.515765990095</v>
      </c>
      <c r="G65" s="18">
        <v>5134.883327354186</v>
      </c>
      <c r="H65" s="19">
        <v>5300.524725010773</v>
      </c>
      <c r="I65" s="20">
        <v>14400.0</v>
      </c>
      <c r="J65" s="24">
        <v>1.5</v>
      </c>
      <c r="K65" s="24" t="s">
        <v>19</v>
      </c>
      <c r="L65" s="24">
        <v>2.0</v>
      </c>
      <c r="M65" s="25" t="s">
        <v>32</v>
      </c>
      <c r="N65" s="25" t="s">
        <v>21</v>
      </c>
      <c r="O65" s="24" t="s">
        <v>19</v>
      </c>
      <c r="P65" s="25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23" t="str">
        <f>HYPERLINK("https://drive.google.com/open?id=0ByXlrcn4L69jLTdieEd3bUZCVGM","D4213")</f>
        <v>D4213</v>
      </c>
      <c r="B66" s="17">
        <v>5.6</v>
      </c>
      <c r="C66" s="18">
        <v>3541.4130818978224</v>
      </c>
      <c r="D66" s="18">
        <v>3939.7806432619136</v>
      </c>
      <c r="E66" s="18">
        <v>4338.1482046260035</v>
      </c>
      <c r="F66" s="18">
        <v>4736.515765990095</v>
      </c>
      <c r="G66" s="18">
        <v>5134.883327354186</v>
      </c>
      <c r="H66" s="19">
        <v>5300.524725010773</v>
      </c>
      <c r="I66" s="20">
        <v>14400.0</v>
      </c>
      <c r="J66" s="24">
        <v>1.5</v>
      </c>
      <c r="K66" s="24" t="s">
        <v>19</v>
      </c>
      <c r="L66" s="24">
        <v>2.0</v>
      </c>
      <c r="M66" s="25" t="s">
        <v>32</v>
      </c>
      <c r="N66" s="25" t="s">
        <v>21</v>
      </c>
      <c r="O66" s="24" t="s">
        <v>19</v>
      </c>
      <c r="P66" s="25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23" t="str">
        <f>HYPERLINK("https://drive.google.com/open?id=0ByXlrcn4L69jLTdieEd3bUZCVGM","D4214")</f>
        <v>D4214</v>
      </c>
      <c r="B67" s="17">
        <v>8.5</v>
      </c>
      <c r="C67" s="18">
        <v>3541.4130818978224</v>
      </c>
      <c r="D67" s="18">
        <v>3939.7806432619136</v>
      </c>
      <c r="E67" s="18">
        <v>4338.1482046260035</v>
      </c>
      <c r="F67" s="18">
        <v>4736.515765990095</v>
      </c>
      <c r="G67" s="18">
        <v>5134.883327354186</v>
      </c>
      <c r="H67" s="19">
        <v>5300.524725010773</v>
      </c>
      <c r="I67" s="20">
        <v>14400.0</v>
      </c>
      <c r="J67" s="24">
        <v>1.5</v>
      </c>
      <c r="K67" s="24" t="s">
        <v>19</v>
      </c>
      <c r="L67" s="24">
        <v>2.0</v>
      </c>
      <c r="M67" s="25" t="s">
        <v>32</v>
      </c>
      <c r="N67" s="25" t="s">
        <v>21</v>
      </c>
      <c r="O67" s="24" t="s">
        <v>19</v>
      </c>
      <c r="P67" s="25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23" t="str">
        <f>HYPERLINK("https://drive.google.com/open?id=0ByXlrcn4L69jLTdieEd3bUZCVGM","D4215")</f>
        <v>D4215</v>
      </c>
      <c r="B68" s="17">
        <v>239.2</v>
      </c>
      <c r="C68" s="18">
        <v>3541.4130818978224</v>
      </c>
      <c r="D68" s="18">
        <v>3939.7806432619136</v>
      </c>
      <c r="E68" s="18">
        <v>4338.1482046260035</v>
      </c>
      <c r="F68" s="18">
        <v>4736.515765990095</v>
      </c>
      <c r="G68" s="18">
        <v>5134.883327354186</v>
      </c>
      <c r="H68" s="19">
        <v>5300.524725010773</v>
      </c>
      <c r="I68" s="20">
        <v>14400.0</v>
      </c>
      <c r="J68" s="24">
        <v>1.5</v>
      </c>
      <c r="K68" s="24" t="s">
        <v>19</v>
      </c>
      <c r="L68" s="24">
        <v>2.0</v>
      </c>
      <c r="M68" s="25" t="s">
        <v>32</v>
      </c>
      <c r="N68" s="25" t="s">
        <v>21</v>
      </c>
      <c r="O68" s="24" t="s">
        <v>19</v>
      </c>
      <c r="P68" s="25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23" t="str">
        <f>HYPERLINK("https://drive.google.com/open?id=0ByXlrcn4L69jLTdieEd3bUZCVGM","D4216")</f>
        <v>D4216</v>
      </c>
      <c r="B69" s="17">
        <v>33.7</v>
      </c>
      <c r="C69" s="18">
        <v>3541.4130818978224</v>
      </c>
      <c r="D69" s="18">
        <v>3939.7806432619136</v>
      </c>
      <c r="E69" s="18">
        <v>4338.1482046260035</v>
      </c>
      <c r="F69" s="18">
        <v>4736.515765990095</v>
      </c>
      <c r="G69" s="18">
        <v>5134.883327354186</v>
      </c>
      <c r="H69" s="19">
        <v>5300.524725010773</v>
      </c>
      <c r="I69" s="20">
        <v>14400.0</v>
      </c>
      <c r="J69" s="24">
        <v>1.5</v>
      </c>
      <c r="K69" s="24" t="s">
        <v>19</v>
      </c>
      <c r="L69" s="24">
        <v>2.0</v>
      </c>
      <c r="M69" s="25" t="s">
        <v>32</v>
      </c>
      <c r="N69" s="25" t="s">
        <v>21</v>
      </c>
      <c r="O69" s="24" t="s">
        <v>19</v>
      </c>
      <c r="P69" s="25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23" t="str">
        <f>HYPERLINK("https://drive.google.com/open?id=0ByXlrcn4L69jLTdieEd3bUZCVGM","D4217")</f>
        <v>D4217</v>
      </c>
      <c r="B70" s="17">
        <v>167.4</v>
      </c>
      <c r="C70" s="18">
        <v>3541.4130818978224</v>
      </c>
      <c r="D70" s="18">
        <v>3939.7806432619136</v>
      </c>
      <c r="E70" s="18">
        <v>4338.1482046260035</v>
      </c>
      <c r="F70" s="18">
        <v>4736.515765990095</v>
      </c>
      <c r="G70" s="18">
        <v>5134.883327354186</v>
      </c>
      <c r="H70" s="19">
        <v>5300.524725010773</v>
      </c>
      <c r="I70" s="20">
        <v>14400.0</v>
      </c>
      <c r="J70" s="24">
        <v>1.5</v>
      </c>
      <c r="K70" s="24" t="s">
        <v>19</v>
      </c>
      <c r="L70" s="24">
        <v>2.0</v>
      </c>
      <c r="M70" s="25" t="s">
        <v>32</v>
      </c>
      <c r="N70" s="25" t="s">
        <v>21</v>
      </c>
      <c r="O70" s="24" t="s">
        <v>19</v>
      </c>
      <c r="P70" s="25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23" t="str">
        <f>HYPERLINK("https://drive.google.com/open?id=0ByXlrcn4L69jLTdieEd3bUZCVGM","D4218")</f>
        <v>D4218</v>
      </c>
      <c r="B71" s="17">
        <v>19.2</v>
      </c>
      <c r="C71" s="18">
        <v>3541.4130818978224</v>
      </c>
      <c r="D71" s="18">
        <v>3939.7806432619136</v>
      </c>
      <c r="E71" s="18">
        <v>4338.1482046260035</v>
      </c>
      <c r="F71" s="18">
        <v>4736.515765990095</v>
      </c>
      <c r="G71" s="18">
        <v>5134.883327354186</v>
      </c>
      <c r="H71" s="19">
        <v>5300.524725010773</v>
      </c>
      <c r="I71" s="20">
        <v>14400.0</v>
      </c>
      <c r="J71" s="24">
        <v>1.5</v>
      </c>
      <c r="K71" s="24" t="s">
        <v>19</v>
      </c>
      <c r="L71" s="24">
        <v>2.0</v>
      </c>
      <c r="M71" s="25" t="s">
        <v>32</v>
      </c>
      <c r="N71" s="25" t="s">
        <v>21</v>
      </c>
      <c r="O71" s="24" t="s">
        <v>19</v>
      </c>
      <c r="P71" s="25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23" t="str">
        <f>HYPERLINK("https://drive.google.com/open?id=0ByXlrcn4L69jb0dWMFFuSlZRRm8","D4219")</f>
        <v>D4219</v>
      </c>
      <c r="B72" s="17">
        <v>153.09999999999997</v>
      </c>
      <c r="C72" s="18">
        <v>3344.667910681277</v>
      </c>
      <c r="D72" s="18">
        <v>3720.9039408584745</v>
      </c>
      <c r="E72" s="18">
        <v>4097.13997103567</v>
      </c>
      <c r="F72" s="18">
        <v>4473.376001212868</v>
      </c>
      <c r="G72" s="18">
        <v>4849.612031390065</v>
      </c>
      <c r="H72" s="19">
        <v>5006.051129176841</v>
      </c>
      <c r="I72" s="20">
        <v>13600.0</v>
      </c>
      <c r="J72" s="24">
        <v>1.5</v>
      </c>
      <c r="K72" s="24" t="s">
        <v>19</v>
      </c>
      <c r="L72" s="24">
        <v>2.0</v>
      </c>
      <c r="M72" s="25" t="s">
        <v>32</v>
      </c>
      <c r="N72" s="25" t="s">
        <v>21</v>
      </c>
      <c r="O72" s="24" t="s">
        <v>19</v>
      </c>
      <c r="P72" s="25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23" t="str">
        <f>HYPERLINK("https://drive.google.com/open?id=0ByXlrcn4L69jb0dWMFFuSlZRRm8","D4220")</f>
        <v>D4220</v>
      </c>
      <c r="B73" s="17">
        <v>429.7</v>
      </c>
      <c r="C73" s="18">
        <v>3344.667910681277</v>
      </c>
      <c r="D73" s="18">
        <v>3720.9039408584745</v>
      </c>
      <c r="E73" s="18">
        <v>4097.13997103567</v>
      </c>
      <c r="F73" s="18">
        <v>4473.376001212868</v>
      </c>
      <c r="G73" s="18">
        <v>4849.612031390065</v>
      </c>
      <c r="H73" s="19">
        <v>5006.051129176841</v>
      </c>
      <c r="I73" s="20">
        <v>13600.0</v>
      </c>
      <c r="J73" s="24">
        <v>1.5</v>
      </c>
      <c r="K73" s="24" t="s">
        <v>19</v>
      </c>
      <c r="L73" s="24">
        <v>2.0</v>
      </c>
      <c r="M73" s="25" t="s">
        <v>32</v>
      </c>
      <c r="N73" s="25" t="s">
        <v>21</v>
      </c>
      <c r="O73" s="24" t="s">
        <v>19</v>
      </c>
      <c r="P73" s="25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23" t="str">
        <f>HYPERLINK("https://drive.google.com/open?id=0ByXlrcn4L69jb0dWMFFuSlZRRm8","D4221")</f>
        <v>D4221</v>
      </c>
      <c r="B74" s="17">
        <v>214.0</v>
      </c>
      <c r="C74" s="18">
        <v>3344.667910681277</v>
      </c>
      <c r="D74" s="18">
        <v>3720.9039408584745</v>
      </c>
      <c r="E74" s="18">
        <v>4097.13997103567</v>
      </c>
      <c r="F74" s="18">
        <v>4473.376001212868</v>
      </c>
      <c r="G74" s="18">
        <v>4849.612031390065</v>
      </c>
      <c r="H74" s="19">
        <v>5006.051129176841</v>
      </c>
      <c r="I74" s="20">
        <v>13600.0</v>
      </c>
      <c r="J74" s="24">
        <v>1.5</v>
      </c>
      <c r="K74" s="24" t="s">
        <v>19</v>
      </c>
      <c r="L74" s="24">
        <v>2.0</v>
      </c>
      <c r="M74" s="25" t="s">
        <v>32</v>
      </c>
      <c r="N74" s="25" t="s">
        <v>21</v>
      </c>
      <c r="O74" s="24" t="s">
        <v>19</v>
      </c>
      <c r="P74" s="25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23" t="str">
        <f>HYPERLINK("https://drive.google.com/open?id=0ByXlrcn4L69jb0dWMFFuSlZRRm8","D4222")</f>
        <v>D4222</v>
      </c>
      <c r="B75" s="17">
        <v>148.6</v>
      </c>
      <c r="C75" s="18">
        <v>3344.667910681277</v>
      </c>
      <c r="D75" s="18">
        <v>3720.9039408584745</v>
      </c>
      <c r="E75" s="18">
        <v>4097.13997103567</v>
      </c>
      <c r="F75" s="18">
        <v>4473.376001212868</v>
      </c>
      <c r="G75" s="18">
        <v>4849.612031390065</v>
      </c>
      <c r="H75" s="19">
        <v>5006.051129176841</v>
      </c>
      <c r="I75" s="20">
        <v>13600.0</v>
      </c>
      <c r="J75" s="24">
        <v>1.5</v>
      </c>
      <c r="K75" s="24" t="s">
        <v>19</v>
      </c>
      <c r="L75" s="24">
        <v>2.0</v>
      </c>
      <c r="M75" s="25" t="s">
        <v>32</v>
      </c>
      <c r="N75" s="25" t="s">
        <v>21</v>
      </c>
      <c r="O75" s="24" t="s">
        <v>19</v>
      </c>
      <c r="P75" s="25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23" t="str">
        <f>HYPERLINK("https://drive.google.com/open?id=0ByXlrcn4L69jb0dWMFFuSlZRRm8","D4223")</f>
        <v>D4223</v>
      </c>
      <c r="B76" s="17">
        <v>32.8</v>
      </c>
      <c r="C76" s="18">
        <v>3344.667910681277</v>
      </c>
      <c r="D76" s="18">
        <v>3720.9039408584745</v>
      </c>
      <c r="E76" s="18">
        <v>4097.13997103567</v>
      </c>
      <c r="F76" s="18">
        <v>4473.376001212868</v>
      </c>
      <c r="G76" s="18">
        <v>4849.612031390065</v>
      </c>
      <c r="H76" s="19">
        <v>5006.051129176841</v>
      </c>
      <c r="I76" s="20">
        <v>13600.0</v>
      </c>
      <c r="J76" s="24">
        <v>1.5</v>
      </c>
      <c r="K76" s="24" t="s">
        <v>19</v>
      </c>
      <c r="L76" s="24">
        <v>2.0</v>
      </c>
      <c r="M76" s="25" t="s">
        <v>32</v>
      </c>
      <c r="N76" s="25" t="s">
        <v>21</v>
      </c>
      <c r="O76" s="24" t="s">
        <v>19</v>
      </c>
      <c r="P76" s="25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23" t="str">
        <f>HYPERLINK("https://drive.google.com/open?id=0ByXlrcn4L69jb0dWMFFuSlZRRm8","D4224")</f>
        <v>D4224</v>
      </c>
      <c r="B77" s="17">
        <v>55.5</v>
      </c>
      <c r="C77" s="18">
        <v>3344.667910681277</v>
      </c>
      <c r="D77" s="18">
        <v>3720.9039408584745</v>
      </c>
      <c r="E77" s="18">
        <v>4097.13997103567</v>
      </c>
      <c r="F77" s="18">
        <v>4473.376001212868</v>
      </c>
      <c r="G77" s="18">
        <v>4849.612031390065</v>
      </c>
      <c r="H77" s="19">
        <v>5006.051129176841</v>
      </c>
      <c r="I77" s="20">
        <v>13600.0</v>
      </c>
      <c r="J77" s="24">
        <v>1.5</v>
      </c>
      <c r="K77" s="24" t="s">
        <v>19</v>
      </c>
      <c r="L77" s="24">
        <v>2.0</v>
      </c>
      <c r="M77" s="25" t="s">
        <v>32</v>
      </c>
      <c r="N77" s="25" t="s">
        <v>21</v>
      </c>
      <c r="O77" s="24" t="s">
        <v>19</v>
      </c>
      <c r="P77" s="25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23" t="str">
        <f>HYPERLINK("https://drive.google.com/open?id=0ByXlrcn4L69jQXJRVFA5NzZadnM","D4241")</f>
        <v>D4241</v>
      </c>
      <c r="B78" s="17">
        <v>401.7</v>
      </c>
      <c r="C78" s="18">
        <v>2557.687225815094</v>
      </c>
      <c r="D78" s="18">
        <v>2845.3971312447156</v>
      </c>
      <c r="E78" s="18">
        <v>3133.107036674336</v>
      </c>
      <c r="F78" s="18">
        <v>3420.8169421039574</v>
      </c>
      <c r="G78" s="18">
        <v>3708.526847533579</v>
      </c>
      <c r="H78" s="19">
        <v>3828.1567458411137</v>
      </c>
      <c r="I78" s="20">
        <v>10400.0</v>
      </c>
      <c r="J78" s="24">
        <v>1.5</v>
      </c>
      <c r="K78" s="24" t="s">
        <v>19</v>
      </c>
      <c r="L78" s="24">
        <v>2.0</v>
      </c>
      <c r="M78" s="25" t="s">
        <v>32</v>
      </c>
      <c r="N78" s="25" t="s">
        <v>21</v>
      </c>
      <c r="O78" s="24" t="s">
        <v>19</v>
      </c>
      <c r="P78" s="25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23" t="str">
        <f>HYPERLINK("https://drive.google.com/open?id=0ByXlrcn4L69jQXJRVFA5NzZadnM","D4242")</f>
        <v>D4242</v>
      </c>
      <c r="B79" s="17">
        <v>149.6</v>
      </c>
      <c r="C79" s="18">
        <v>2557.687225815094</v>
      </c>
      <c r="D79" s="18">
        <v>2845.3971312447156</v>
      </c>
      <c r="E79" s="18">
        <v>3133.107036674336</v>
      </c>
      <c r="F79" s="18">
        <v>3420.8169421039574</v>
      </c>
      <c r="G79" s="18">
        <v>3708.526847533579</v>
      </c>
      <c r="H79" s="19">
        <v>3828.1567458411137</v>
      </c>
      <c r="I79" s="20">
        <v>10400.0</v>
      </c>
      <c r="J79" s="24">
        <v>1.5</v>
      </c>
      <c r="K79" s="24" t="s">
        <v>19</v>
      </c>
      <c r="L79" s="24">
        <v>2.0</v>
      </c>
      <c r="M79" s="25" t="s">
        <v>32</v>
      </c>
      <c r="N79" s="25" t="s">
        <v>21</v>
      </c>
      <c r="O79" s="24" t="s">
        <v>19</v>
      </c>
      <c r="P79" s="25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23" t="str">
        <f>HYPERLINK("https://drive.google.com/open?id=0ByXlrcn4L69jQXJRVFA5NzZadnM","D4243")</f>
        <v>D4243</v>
      </c>
      <c r="B80" s="17">
        <v>96.0</v>
      </c>
      <c r="C80" s="18">
        <v>2557.687225815094</v>
      </c>
      <c r="D80" s="18">
        <v>2845.3971312447156</v>
      </c>
      <c r="E80" s="18">
        <v>3133.107036674336</v>
      </c>
      <c r="F80" s="18">
        <v>3420.8169421039574</v>
      </c>
      <c r="G80" s="18">
        <v>3708.526847533579</v>
      </c>
      <c r="H80" s="19">
        <v>3828.1567458411137</v>
      </c>
      <c r="I80" s="20">
        <v>10400.0</v>
      </c>
      <c r="J80" s="24">
        <v>1.5</v>
      </c>
      <c r="K80" s="24" t="s">
        <v>19</v>
      </c>
      <c r="L80" s="24">
        <v>2.0</v>
      </c>
      <c r="M80" s="25" t="s">
        <v>32</v>
      </c>
      <c r="N80" s="25" t="s">
        <v>21</v>
      </c>
      <c r="O80" s="24" t="s">
        <v>19</v>
      </c>
      <c r="P80" s="25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23" t="str">
        <f>HYPERLINK("https://drive.google.com/open?id=0ByXlrcn4L69jQXJRVFA5NzZadnM","D4244")</f>
        <v>D4244</v>
      </c>
      <c r="B81" s="17">
        <v>7.1</v>
      </c>
      <c r="C81" s="18">
        <v>2557.687225815094</v>
      </c>
      <c r="D81" s="18">
        <v>2845.3971312447156</v>
      </c>
      <c r="E81" s="18">
        <v>3133.107036674336</v>
      </c>
      <c r="F81" s="18">
        <v>3420.8169421039574</v>
      </c>
      <c r="G81" s="18">
        <v>3708.526847533579</v>
      </c>
      <c r="H81" s="19">
        <v>3828.1567458411137</v>
      </c>
      <c r="I81" s="20">
        <v>10400.0</v>
      </c>
      <c r="J81" s="24">
        <v>1.5</v>
      </c>
      <c r="K81" s="24" t="s">
        <v>19</v>
      </c>
      <c r="L81" s="24">
        <v>2.0</v>
      </c>
      <c r="M81" s="25" t="s">
        <v>32</v>
      </c>
      <c r="N81" s="25" t="s">
        <v>21</v>
      </c>
      <c r="O81" s="24" t="s">
        <v>19</v>
      </c>
      <c r="P81" s="25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23" t="str">
        <f>HYPERLINK("https://drive.google.com/open?id=0ByXlrcn4L69jMkhldFBrT2FKbHM","D4271")</f>
        <v>D4271</v>
      </c>
      <c r="B82" s="17">
        <v>5.199999999999999</v>
      </c>
      <c r="C82" s="18">
        <v>2820.0141207704883</v>
      </c>
      <c r="D82" s="18">
        <v>3137.2327344493024</v>
      </c>
      <c r="E82" s="18">
        <v>3454.451348128114</v>
      </c>
      <c r="F82" s="18">
        <v>3771.6699618069283</v>
      </c>
      <c r="G82" s="18">
        <v>4088.888575485741</v>
      </c>
      <c r="H82" s="19">
        <v>4220.788206953022</v>
      </c>
      <c r="I82" s="20">
        <v>11466.666666666668</v>
      </c>
      <c r="J82" s="24">
        <v>1.5</v>
      </c>
      <c r="K82" s="24" t="s">
        <v>19</v>
      </c>
      <c r="L82" s="24">
        <v>2.0</v>
      </c>
      <c r="M82" s="25" t="s">
        <v>40</v>
      </c>
      <c r="N82" s="25" t="s">
        <v>21</v>
      </c>
      <c r="O82" s="24" t="s">
        <v>19</v>
      </c>
      <c r="P82" s="25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23" t="str">
        <f>HYPERLINK("https://drive.google.com/open?id=0ByXlrcn4L69jSzdybllUYTNyR3M","D4276")</f>
        <v>D4276</v>
      </c>
      <c r="B83" s="17">
        <v>109.3</v>
      </c>
      <c r="C83" s="18">
        <v>3541.4130818978224</v>
      </c>
      <c r="D83" s="18">
        <v>3939.7806432619136</v>
      </c>
      <c r="E83" s="18">
        <v>4338.1482046260035</v>
      </c>
      <c r="F83" s="18">
        <v>4736.515765990095</v>
      </c>
      <c r="G83" s="18">
        <v>5134.883327354186</v>
      </c>
      <c r="H83" s="19">
        <v>5300.524725010773</v>
      </c>
      <c r="I83" s="20">
        <v>14400.0</v>
      </c>
      <c r="J83" s="24">
        <v>1.5</v>
      </c>
      <c r="K83" s="24" t="s">
        <v>19</v>
      </c>
      <c r="L83" s="24">
        <v>2.0</v>
      </c>
      <c r="M83" s="25" t="s">
        <v>40</v>
      </c>
      <c r="N83" s="25" t="s">
        <v>21</v>
      </c>
      <c r="O83" s="24" t="s">
        <v>19</v>
      </c>
      <c r="P83" s="25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23" t="str">
        <f>HYPERLINK("https://drive.google.com/open?id=0ByXlrcn4L69jSzdybllUYTNyR3M","D4277")</f>
        <v>D4277</v>
      </c>
      <c r="B84" s="17">
        <v>39.4</v>
      </c>
      <c r="C84" s="18">
        <v>3541.4130818978224</v>
      </c>
      <c r="D84" s="18">
        <v>3939.7806432619136</v>
      </c>
      <c r="E84" s="18">
        <v>4338.1482046260035</v>
      </c>
      <c r="F84" s="18">
        <v>4736.515765990095</v>
      </c>
      <c r="G84" s="18">
        <v>5134.883327354186</v>
      </c>
      <c r="H84" s="19">
        <v>5300.524725010773</v>
      </c>
      <c r="I84" s="20">
        <v>14400.0</v>
      </c>
      <c r="J84" s="24">
        <v>1.5</v>
      </c>
      <c r="K84" s="24" t="s">
        <v>19</v>
      </c>
      <c r="L84" s="24">
        <v>2.0</v>
      </c>
      <c r="M84" s="25" t="s">
        <v>40</v>
      </c>
      <c r="N84" s="25" t="s">
        <v>21</v>
      </c>
      <c r="O84" s="24" t="s">
        <v>19</v>
      </c>
      <c r="P84" s="25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23" t="str">
        <f>HYPERLINK("https://drive.google.com/open?id=0ByXlrcn4L69jSzdybllUYTNyR3M","D4278")</f>
        <v>D4278</v>
      </c>
      <c r="B85" s="17">
        <v>26.400000000000002</v>
      </c>
      <c r="C85" s="18">
        <v>3541.4130818978224</v>
      </c>
      <c r="D85" s="18">
        <v>3939.7806432619136</v>
      </c>
      <c r="E85" s="18">
        <v>4338.1482046260035</v>
      </c>
      <c r="F85" s="18">
        <v>4736.515765990095</v>
      </c>
      <c r="G85" s="18">
        <v>5134.883327354186</v>
      </c>
      <c r="H85" s="19">
        <v>5300.524725010773</v>
      </c>
      <c r="I85" s="20">
        <v>14400.0</v>
      </c>
      <c r="J85" s="24">
        <v>1.5</v>
      </c>
      <c r="K85" s="24" t="s">
        <v>19</v>
      </c>
      <c r="L85" s="24">
        <v>2.0</v>
      </c>
      <c r="M85" s="25" t="s">
        <v>40</v>
      </c>
      <c r="N85" s="25" t="s">
        <v>21</v>
      </c>
      <c r="O85" s="24" t="s">
        <v>19</v>
      </c>
      <c r="P85" s="25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23" t="str">
        <f>HYPERLINK("https://drive.google.com/open?id=0ByXlrcn4L69jSzdybllUYTNyR3M","D4279")</f>
        <v>D4279</v>
      </c>
      <c r="B86" s="17">
        <v>68.4</v>
      </c>
      <c r="C86" s="18">
        <v>3541.4130818978224</v>
      </c>
      <c r="D86" s="18">
        <v>3939.7806432619136</v>
      </c>
      <c r="E86" s="18">
        <v>4338.1482046260035</v>
      </c>
      <c r="F86" s="18">
        <v>4736.515765990095</v>
      </c>
      <c r="G86" s="18">
        <v>5134.883327354186</v>
      </c>
      <c r="H86" s="19">
        <v>5300.524725010773</v>
      </c>
      <c r="I86" s="20">
        <v>14400.0</v>
      </c>
      <c r="J86" s="24">
        <v>1.5</v>
      </c>
      <c r="K86" s="24" t="s">
        <v>19</v>
      </c>
      <c r="L86" s="24">
        <v>2.0</v>
      </c>
      <c r="M86" s="25" t="s">
        <v>40</v>
      </c>
      <c r="N86" s="25" t="s">
        <v>21</v>
      </c>
      <c r="O86" s="24" t="s">
        <v>19</v>
      </c>
      <c r="P86" s="25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23" t="str">
        <f>HYPERLINK("https://drive.google.com/open?id=0ByXlrcn4L69jSzdybllUYTNyR3M","D4280")</f>
        <v>D4280</v>
      </c>
      <c r="B87" s="17">
        <v>22.0</v>
      </c>
      <c r="C87" s="18">
        <v>3541.4130818978224</v>
      </c>
      <c r="D87" s="18">
        <v>3939.7806432619136</v>
      </c>
      <c r="E87" s="18">
        <v>4338.1482046260035</v>
      </c>
      <c r="F87" s="18">
        <v>4736.515765990095</v>
      </c>
      <c r="G87" s="18">
        <v>5134.883327354186</v>
      </c>
      <c r="H87" s="19">
        <v>5300.524725010773</v>
      </c>
      <c r="I87" s="20">
        <v>14400.0</v>
      </c>
      <c r="J87" s="24">
        <v>1.5</v>
      </c>
      <c r="K87" s="24" t="s">
        <v>19</v>
      </c>
      <c r="L87" s="24">
        <v>2.0</v>
      </c>
      <c r="M87" s="25" t="s">
        <v>40</v>
      </c>
      <c r="N87" s="25" t="s">
        <v>21</v>
      </c>
      <c r="O87" s="24" t="s">
        <v>19</v>
      </c>
      <c r="P87" s="25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23" t="str">
        <f>HYPERLINK("https://drive.google.com/open?id=0ByXlrcn4L69jWEp1T2VhLUxMdGM","D4291")</f>
        <v>D4291</v>
      </c>
      <c r="B88" s="17">
        <v>28.5</v>
      </c>
      <c r="C88" s="18">
        <v>2754.4323970316395</v>
      </c>
      <c r="D88" s="18">
        <v>3064.2738336481552</v>
      </c>
      <c r="E88" s="18">
        <v>3374.1152702646696</v>
      </c>
      <c r="F88" s="18">
        <v>3683.9567068811853</v>
      </c>
      <c r="G88" s="18">
        <v>3993.7981434977</v>
      </c>
      <c r="H88" s="19">
        <v>4122.630341675045</v>
      </c>
      <c r="I88" s="20">
        <v>11200.0</v>
      </c>
      <c r="J88" s="24">
        <v>1.5</v>
      </c>
      <c r="K88" s="24" t="s">
        <v>19</v>
      </c>
      <c r="L88" s="24">
        <v>3.0</v>
      </c>
      <c r="M88" s="25" t="s">
        <v>40</v>
      </c>
      <c r="N88" s="25" t="s">
        <v>21</v>
      </c>
      <c r="O88" s="24" t="s">
        <v>19</v>
      </c>
      <c r="P88" s="25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23" t="str">
        <f>HYPERLINK("https://drive.google.com/open?id=0ByXlrcn4L69jWEp1T2VhLUxMdGM","D4292")</f>
        <v>D4292</v>
      </c>
      <c r="B89" s="17">
        <v>25.7</v>
      </c>
      <c r="C89" s="18">
        <v>2754.4323970316395</v>
      </c>
      <c r="D89" s="18">
        <v>3064.2738336481552</v>
      </c>
      <c r="E89" s="18">
        <v>3374.1152702646696</v>
      </c>
      <c r="F89" s="18">
        <v>3683.9567068811853</v>
      </c>
      <c r="G89" s="18">
        <v>3993.7981434977</v>
      </c>
      <c r="H89" s="19">
        <v>4122.630341675045</v>
      </c>
      <c r="I89" s="20">
        <v>11200.0</v>
      </c>
      <c r="J89" s="24">
        <v>1.5</v>
      </c>
      <c r="K89" s="24" t="s">
        <v>19</v>
      </c>
      <c r="L89" s="24">
        <v>3.0</v>
      </c>
      <c r="M89" s="25" t="s">
        <v>40</v>
      </c>
      <c r="N89" s="25" t="s">
        <v>21</v>
      </c>
      <c r="O89" s="24" t="s">
        <v>19</v>
      </c>
      <c r="P89" s="25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23" t="str">
        <f>HYPERLINK("https://drive.google.com/open?id=0ByXlrcn4L69jWEp1T2VhLUxMdGM","D4293")</f>
        <v>D4293</v>
      </c>
      <c r="B90" s="17">
        <v>129.6</v>
      </c>
      <c r="C90" s="18">
        <v>2754.4323970316395</v>
      </c>
      <c r="D90" s="18">
        <v>3064.2738336481552</v>
      </c>
      <c r="E90" s="18">
        <v>3374.1152702646696</v>
      </c>
      <c r="F90" s="18">
        <v>3683.9567068811853</v>
      </c>
      <c r="G90" s="18">
        <v>3993.7981434977</v>
      </c>
      <c r="H90" s="19">
        <v>4122.630341675045</v>
      </c>
      <c r="I90" s="20">
        <v>11200.0</v>
      </c>
      <c r="J90" s="24">
        <v>1.5</v>
      </c>
      <c r="K90" s="24" t="s">
        <v>19</v>
      </c>
      <c r="L90" s="24">
        <v>3.0</v>
      </c>
      <c r="M90" s="25" t="s">
        <v>40</v>
      </c>
      <c r="N90" s="25" t="s">
        <v>21</v>
      </c>
      <c r="O90" s="24" t="s">
        <v>19</v>
      </c>
      <c r="P90" s="25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23" t="str">
        <f>HYPERLINK("https://drive.google.com/open?id=0ByXlrcn4L69jWEp1T2VhLUxMdGM","D4294")</f>
        <v>D4294</v>
      </c>
      <c r="B91" s="17">
        <v>12.499999999999998</v>
      </c>
      <c r="C91" s="18">
        <v>2754.4323970316395</v>
      </c>
      <c r="D91" s="18">
        <v>3064.2738336481552</v>
      </c>
      <c r="E91" s="18">
        <v>3374.1152702646696</v>
      </c>
      <c r="F91" s="18">
        <v>3683.9567068811853</v>
      </c>
      <c r="G91" s="18">
        <v>3993.7981434977</v>
      </c>
      <c r="H91" s="19">
        <v>4122.630341675045</v>
      </c>
      <c r="I91" s="20">
        <v>11200.0</v>
      </c>
      <c r="J91" s="24">
        <v>1.5</v>
      </c>
      <c r="K91" s="24" t="s">
        <v>19</v>
      </c>
      <c r="L91" s="24">
        <v>3.0</v>
      </c>
      <c r="M91" s="25" t="s">
        <v>40</v>
      </c>
      <c r="N91" s="25" t="s">
        <v>21</v>
      </c>
      <c r="O91" s="24" t="s">
        <v>19</v>
      </c>
      <c r="P91" s="25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23" t="str">
        <f>HYPERLINK("https://drive.google.com/open?id=0ByXlrcn4L69jWEp1T2VhLUxMdGM","D4295")</f>
        <v>D4295</v>
      </c>
      <c r="B92" s="17">
        <v>48.6</v>
      </c>
      <c r="C92" s="18">
        <v>2754.4323970316395</v>
      </c>
      <c r="D92" s="18">
        <v>3064.2738336481552</v>
      </c>
      <c r="E92" s="18">
        <v>3374.1152702646696</v>
      </c>
      <c r="F92" s="18">
        <v>3683.9567068811853</v>
      </c>
      <c r="G92" s="18">
        <v>3993.7981434977</v>
      </c>
      <c r="H92" s="19">
        <v>4122.630341675045</v>
      </c>
      <c r="I92" s="20">
        <v>11200.0</v>
      </c>
      <c r="J92" s="24">
        <v>1.5</v>
      </c>
      <c r="K92" s="24" t="s">
        <v>19</v>
      </c>
      <c r="L92" s="24">
        <v>3.0</v>
      </c>
      <c r="M92" s="25" t="s">
        <v>40</v>
      </c>
      <c r="N92" s="25" t="s">
        <v>21</v>
      </c>
      <c r="O92" s="24" t="s">
        <v>19</v>
      </c>
      <c r="P92" s="25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23" t="str">
        <f>HYPERLINK("https://drive.google.com/open?id=0ByXlrcn4L69jWEp1T2VhLUxMdGM","D4296")</f>
        <v>D4296</v>
      </c>
      <c r="B93" s="17">
        <v>8.5</v>
      </c>
      <c r="C93" s="18">
        <v>2754.4323970316395</v>
      </c>
      <c r="D93" s="18">
        <v>3064.2738336481552</v>
      </c>
      <c r="E93" s="18">
        <v>3374.1152702646696</v>
      </c>
      <c r="F93" s="18">
        <v>3683.9567068811853</v>
      </c>
      <c r="G93" s="18">
        <v>3993.7981434977</v>
      </c>
      <c r="H93" s="19">
        <v>4122.630341675045</v>
      </c>
      <c r="I93" s="20">
        <v>11200.0</v>
      </c>
      <c r="J93" s="24">
        <v>1.5</v>
      </c>
      <c r="K93" s="24" t="s">
        <v>19</v>
      </c>
      <c r="L93" s="24">
        <v>3.0</v>
      </c>
      <c r="M93" s="25" t="s">
        <v>40</v>
      </c>
      <c r="N93" s="25" t="s">
        <v>21</v>
      </c>
      <c r="O93" s="24" t="s">
        <v>19</v>
      </c>
      <c r="P93" s="25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23" t="str">
        <f>HYPERLINK("https://drive.google.com/open?id=0ByXlrcn4L69jWEp1T2VhLUxMdGM","D4297")</f>
        <v>D4297</v>
      </c>
      <c r="B94" s="17">
        <v>55.2</v>
      </c>
      <c r="C94" s="18">
        <v>2754.4323970316395</v>
      </c>
      <c r="D94" s="18">
        <v>3064.2738336481552</v>
      </c>
      <c r="E94" s="18">
        <v>3374.1152702646696</v>
      </c>
      <c r="F94" s="18">
        <v>3683.9567068811853</v>
      </c>
      <c r="G94" s="18">
        <v>3993.7981434977</v>
      </c>
      <c r="H94" s="19">
        <v>4122.630341675045</v>
      </c>
      <c r="I94" s="20">
        <v>11200.0</v>
      </c>
      <c r="J94" s="24">
        <v>1.5</v>
      </c>
      <c r="K94" s="24" t="s">
        <v>19</v>
      </c>
      <c r="L94" s="24">
        <v>3.0</v>
      </c>
      <c r="M94" s="25" t="s">
        <v>40</v>
      </c>
      <c r="N94" s="25" t="s">
        <v>21</v>
      </c>
      <c r="O94" s="24" t="s">
        <v>19</v>
      </c>
      <c r="P94" s="25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23" t="str">
        <f>HYPERLINK("https://drive.google.com/open?id=0ByXlrcn4L69jZFlmVHhPMjBTN1k","D4299")</f>
        <v>D4299</v>
      </c>
      <c r="B95" s="17">
        <v>193.6</v>
      </c>
      <c r="C95" s="18">
        <v>2885.5958445093365</v>
      </c>
      <c r="D95" s="18">
        <v>3210.191635250448</v>
      </c>
      <c r="E95" s="18">
        <v>3534.7874259915584</v>
      </c>
      <c r="F95" s="18">
        <v>3859.38321673267</v>
      </c>
      <c r="G95" s="18">
        <v>4183.97900747378</v>
      </c>
      <c r="H95" s="19">
        <v>4318.946072231</v>
      </c>
      <c r="I95" s="20">
        <v>11733.333333333332</v>
      </c>
      <c r="J95" s="24">
        <v>1.5</v>
      </c>
      <c r="K95" s="24" t="s">
        <v>19</v>
      </c>
      <c r="L95" s="24">
        <v>2.0</v>
      </c>
      <c r="M95" s="25" t="s">
        <v>40</v>
      </c>
      <c r="N95" s="25" t="s">
        <v>21</v>
      </c>
      <c r="O95" s="24" t="s">
        <v>19</v>
      </c>
      <c r="P95" s="25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23" t="str">
        <f>HYPERLINK("https://drive.google.com/open?id=0ByXlrcn4L69jZFlmVHhPMjBTN1k","D4300")</f>
        <v>D4300</v>
      </c>
      <c r="B96" s="17">
        <v>103.19999999999999</v>
      </c>
      <c r="C96" s="18">
        <v>2885.5958445093365</v>
      </c>
      <c r="D96" s="18">
        <v>3210.191635250448</v>
      </c>
      <c r="E96" s="18">
        <v>3534.7874259915584</v>
      </c>
      <c r="F96" s="18">
        <v>3859.38321673267</v>
      </c>
      <c r="G96" s="18">
        <v>4183.97900747378</v>
      </c>
      <c r="H96" s="19">
        <v>4318.946072231</v>
      </c>
      <c r="I96" s="20">
        <v>11733.333333333332</v>
      </c>
      <c r="J96" s="24">
        <v>1.5</v>
      </c>
      <c r="K96" s="24" t="s">
        <v>19</v>
      </c>
      <c r="L96" s="24">
        <v>2.0</v>
      </c>
      <c r="M96" s="25" t="s">
        <v>40</v>
      </c>
      <c r="N96" s="25" t="s">
        <v>21</v>
      </c>
      <c r="O96" s="24" t="s">
        <v>19</v>
      </c>
      <c r="P96" s="25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23" t="str">
        <f>HYPERLINK("https://drive.google.com/open?id=0ByXlrcn4L69jZFlmVHhPMjBTN1k","D4301")</f>
        <v>D4301</v>
      </c>
      <c r="B97" s="17">
        <v>148.5</v>
      </c>
      <c r="C97" s="18">
        <v>2885.5958445093365</v>
      </c>
      <c r="D97" s="18">
        <v>3210.191635250448</v>
      </c>
      <c r="E97" s="18">
        <v>3534.7874259915584</v>
      </c>
      <c r="F97" s="18">
        <v>3859.38321673267</v>
      </c>
      <c r="G97" s="18">
        <v>4183.97900747378</v>
      </c>
      <c r="H97" s="19">
        <v>4318.946072231</v>
      </c>
      <c r="I97" s="20">
        <v>11733.333333333332</v>
      </c>
      <c r="J97" s="24">
        <v>1.5</v>
      </c>
      <c r="K97" s="24" t="s">
        <v>19</v>
      </c>
      <c r="L97" s="24">
        <v>2.0</v>
      </c>
      <c r="M97" s="25" t="s">
        <v>40</v>
      </c>
      <c r="N97" s="25" t="s">
        <v>21</v>
      </c>
      <c r="O97" s="24" t="s">
        <v>19</v>
      </c>
      <c r="P97" s="25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23" t="str">
        <f>HYPERLINK("https://drive.google.com/open?id=0ByXlrcn4L69jZFlmVHhPMjBTN1k","D4302")</f>
        <v>D4302</v>
      </c>
      <c r="B98" s="17">
        <v>89.30000000000001</v>
      </c>
      <c r="C98" s="18">
        <v>2885.5958445093365</v>
      </c>
      <c r="D98" s="18">
        <v>3210.191635250448</v>
      </c>
      <c r="E98" s="18">
        <v>3534.7874259915584</v>
      </c>
      <c r="F98" s="18">
        <v>3859.38321673267</v>
      </c>
      <c r="G98" s="18">
        <v>4183.97900747378</v>
      </c>
      <c r="H98" s="19">
        <v>4318.946072231</v>
      </c>
      <c r="I98" s="20">
        <v>11733.333333333332</v>
      </c>
      <c r="J98" s="24">
        <v>1.5</v>
      </c>
      <c r="K98" s="24" t="s">
        <v>19</v>
      </c>
      <c r="L98" s="24">
        <v>2.0</v>
      </c>
      <c r="M98" s="25" t="s">
        <v>40</v>
      </c>
      <c r="N98" s="25" t="s">
        <v>21</v>
      </c>
      <c r="O98" s="24" t="s">
        <v>19</v>
      </c>
      <c r="P98" s="25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23" t="str">
        <f>HYPERLINK("https://drive.google.com/open?id=0ByXlrcn4L69jZFlmVHhPMjBTN1k","D4303")</f>
        <v>D4303</v>
      </c>
      <c r="B99" s="17">
        <v>13.0</v>
      </c>
      <c r="C99" s="18">
        <v>2885.5958445093365</v>
      </c>
      <c r="D99" s="18">
        <v>3210.191635250448</v>
      </c>
      <c r="E99" s="18">
        <v>3534.7874259915584</v>
      </c>
      <c r="F99" s="18">
        <v>3859.38321673267</v>
      </c>
      <c r="G99" s="18">
        <v>4183.97900747378</v>
      </c>
      <c r="H99" s="19">
        <v>4318.946072231</v>
      </c>
      <c r="I99" s="20">
        <v>11733.333333333332</v>
      </c>
      <c r="J99" s="24">
        <v>1.5</v>
      </c>
      <c r="K99" s="24" t="s">
        <v>19</v>
      </c>
      <c r="L99" s="24">
        <v>2.0</v>
      </c>
      <c r="M99" s="25" t="s">
        <v>40</v>
      </c>
      <c r="N99" s="25" t="s">
        <v>21</v>
      </c>
      <c r="O99" s="24" t="s">
        <v>19</v>
      </c>
      <c r="P99" s="25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23" t="str">
        <f>HYPERLINK("https://drive.google.com/open?id=0ByXlrcn4L69jZFlmVHhPMjBTN1k","D4304")</f>
        <v>D4304</v>
      </c>
      <c r="B100" s="17">
        <v>344.1</v>
      </c>
      <c r="C100" s="18">
        <v>2885.5958445093365</v>
      </c>
      <c r="D100" s="18">
        <v>3210.191635250448</v>
      </c>
      <c r="E100" s="18">
        <v>3534.7874259915584</v>
      </c>
      <c r="F100" s="18">
        <v>3859.38321673267</v>
      </c>
      <c r="G100" s="18">
        <v>4183.97900747378</v>
      </c>
      <c r="H100" s="19">
        <v>4318.946072231</v>
      </c>
      <c r="I100" s="20">
        <v>11733.333333333332</v>
      </c>
      <c r="J100" s="24">
        <v>1.5</v>
      </c>
      <c r="K100" s="24" t="s">
        <v>19</v>
      </c>
      <c r="L100" s="24">
        <v>2.0</v>
      </c>
      <c r="M100" s="25" t="s">
        <v>40</v>
      </c>
      <c r="N100" s="25" t="s">
        <v>21</v>
      </c>
      <c r="O100" s="24" t="s">
        <v>19</v>
      </c>
      <c r="P100" s="25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23" t="str">
        <f>HYPERLINK("https://drive.google.com/open?id=0ByXlrcn4L69jZFlmVHhPMjBTN1k","D4305")</f>
        <v>D4305</v>
      </c>
      <c r="B101" s="17">
        <v>61.199999999999996</v>
      </c>
      <c r="C101" s="18">
        <v>2885.5958445093365</v>
      </c>
      <c r="D101" s="18">
        <v>3210.191635250448</v>
      </c>
      <c r="E101" s="18">
        <v>3534.7874259915584</v>
      </c>
      <c r="F101" s="18">
        <v>3859.38321673267</v>
      </c>
      <c r="G101" s="18">
        <v>4183.97900747378</v>
      </c>
      <c r="H101" s="19">
        <v>4318.946072231</v>
      </c>
      <c r="I101" s="20">
        <v>11733.333333333332</v>
      </c>
      <c r="J101" s="24">
        <v>1.5</v>
      </c>
      <c r="K101" s="24" t="s">
        <v>19</v>
      </c>
      <c r="L101" s="24">
        <v>2.0</v>
      </c>
      <c r="M101" s="25" t="s">
        <v>40</v>
      </c>
      <c r="N101" s="25" t="s">
        <v>21</v>
      </c>
      <c r="O101" s="24" t="s">
        <v>19</v>
      </c>
      <c r="P101" s="25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23" t="str">
        <f>HYPERLINK("https://drive.google.com/open?id=0ByXlrcn4L69jZFlmVHhPMjBTN1k","D4306")</f>
        <v>D4306</v>
      </c>
      <c r="B102" s="17">
        <v>80.9</v>
      </c>
      <c r="C102" s="18">
        <v>2885.5958445093365</v>
      </c>
      <c r="D102" s="18">
        <v>3210.191635250448</v>
      </c>
      <c r="E102" s="18">
        <v>3534.7874259915584</v>
      </c>
      <c r="F102" s="18">
        <v>3859.38321673267</v>
      </c>
      <c r="G102" s="18">
        <v>4183.97900747378</v>
      </c>
      <c r="H102" s="19">
        <v>4318.946072231</v>
      </c>
      <c r="I102" s="20">
        <v>11733.333333333332</v>
      </c>
      <c r="J102" s="24">
        <v>1.5</v>
      </c>
      <c r="K102" s="24" t="s">
        <v>19</v>
      </c>
      <c r="L102" s="24">
        <v>2.0</v>
      </c>
      <c r="M102" s="25" t="s">
        <v>40</v>
      </c>
      <c r="N102" s="25" t="s">
        <v>21</v>
      </c>
      <c r="O102" s="24" t="s">
        <v>19</v>
      </c>
      <c r="P102" s="25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23" t="str">
        <f>HYPERLINK("https://drive.google.com/open?id=0ByXlrcn4L69jb3ItamR1OTFQekk","D4310")</f>
        <v>D4310</v>
      </c>
      <c r="B103" s="17">
        <v>216.70000000000002</v>
      </c>
      <c r="C103" s="18">
        <v>2557.687225815094</v>
      </c>
      <c r="D103" s="18">
        <v>2845.3971312447156</v>
      </c>
      <c r="E103" s="18">
        <v>3133.107036674336</v>
      </c>
      <c r="F103" s="18">
        <v>3420.8169421039574</v>
      </c>
      <c r="G103" s="18">
        <v>3708.526847533579</v>
      </c>
      <c r="H103" s="19">
        <v>3828.1567458411137</v>
      </c>
      <c r="I103" s="20">
        <v>10400.0</v>
      </c>
      <c r="J103" s="24">
        <v>1.5</v>
      </c>
      <c r="K103" s="24" t="s">
        <v>19</v>
      </c>
      <c r="L103" s="24">
        <v>2.0</v>
      </c>
      <c r="M103" s="25" t="s">
        <v>40</v>
      </c>
      <c r="N103" s="25" t="s">
        <v>21</v>
      </c>
      <c r="O103" s="24" t="s">
        <v>19</v>
      </c>
      <c r="P103" s="25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23" t="str">
        <f>HYPERLINK("https://drive.google.com/open?id=0ByXlrcn4L69jb3ItamR1OTFQekk","D4311")</f>
        <v>D4311</v>
      </c>
      <c r="B104" s="17">
        <v>50.0</v>
      </c>
      <c r="C104" s="18">
        <v>2557.687225815094</v>
      </c>
      <c r="D104" s="18">
        <v>2845.3971312447156</v>
      </c>
      <c r="E104" s="18">
        <v>3133.107036674336</v>
      </c>
      <c r="F104" s="18">
        <v>3420.8169421039574</v>
      </c>
      <c r="G104" s="18">
        <v>3708.526847533579</v>
      </c>
      <c r="H104" s="19">
        <v>3828.1567458411137</v>
      </c>
      <c r="I104" s="20">
        <v>10400.0</v>
      </c>
      <c r="J104" s="24">
        <v>1.5</v>
      </c>
      <c r="K104" s="24" t="s">
        <v>19</v>
      </c>
      <c r="L104" s="24">
        <v>2.0</v>
      </c>
      <c r="M104" s="25" t="s">
        <v>40</v>
      </c>
      <c r="N104" s="25" t="s">
        <v>21</v>
      </c>
      <c r="O104" s="24" t="s">
        <v>19</v>
      </c>
      <c r="P104" s="25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23" t="str">
        <f>HYPERLINK("https://drive.google.com/open?id=0ByXlrcn4L69jb3ItamR1OTFQekk","D4312")</f>
        <v>D4312</v>
      </c>
      <c r="B105" s="17">
        <v>68.7</v>
      </c>
      <c r="C105" s="18">
        <v>2557.687225815094</v>
      </c>
      <c r="D105" s="18">
        <v>2845.3971312447156</v>
      </c>
      <c r="E105" s="18">
        <v>3133.107036674336</v>
      </c>
      <c r="F105" s="18">
        <v>3420.8169421039574</v>
      </c>
      <c r="G105" s="18">
        <v>3708.526847533579</v>
      </c>
      <c r="H105" s="19">
        <v>3828.1567458411137</v>
      </c>
      <c r="I105" s="20">
        <v>10400.0</v>
      </c>
      <c r="J105" s="24">
        <v>1.5</v>
      </c>
      <c r="K105" s="24" t="s">
        <v>19</v>
      </c>
      <c r="L105" s="24">
        <v>2.0</v>
      </c>
      <c r="M105" s="25" t="s">
        <v>40</v>
      </c>
      <c r="N105" s="25" t="s">
        <v>21</v>
      </c>
      <c r="O105" s="24" t="s">
        <v>19</v>
      </c>
      <c r="P105" s="25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23" t="str">
        <f>HYPERLINK("https://drive.google.com/open?id=0ByXlrcn4L69jT1NpNW9pVkRKVlk","D4313")</f>
        <v>D4313</v>
      </c>
      <c r="B106" s="17">
        <v>74.19999999999999</v>
      </c>
      <c r="C106" s="18">
        <v>2885.5958445093365</v>
      </c>
      <c r="D106" s="18">
        <v>3210.191635250448</v>
      </c>
      <c r="E106" s="18">
        <v>3534.7874259915584</v>
      </c>
      <c r="F106" s="18">
        <v>3859.38321673267</v>
      </c>
      <c r="G106" s="18">
        <v>4183.97900747378</v>
      </c>
      <c r="H106" s="19">
        <v>4318.946072231</v>
      </c>
      <c r="I106" s="20">
        <v>11733.333333333332</v>
      </c>
      <c r="J106" s="24">
        <v>1.5</v>
      </c>
      <c r="K106" s="24" t="s">
        <v>19</v>
      </c>
      <c r="L106" s="24">
        <v>2.0</v>
      </c>
      <c r="M106" s="25" t="s">
        <v>40</v>
      </c>
      <c r="N106" s="25" t="s">
        <v>21</v>
      </c>
      <c r="O106" s="24" t="s">
        <v>19</v>
      </c>
      <c r="P106" s="25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23" t="str">
        <f>HYPERLINK("https://drive.google.com/open?id=0ByXlrcn4L69jT1NpNW9pVkRKVlk","D4314")</f>
        <v>D4314</v>
      </c>
      <c r="B107" s="17">
        <v>1.8</v>
      </c>
      <c r="C107" s="18">
        <v>2885.5958445093365</v>
      </c>
      <c r="D107" s="18">
        <v>3210.191635250448</v>
      </c>
      <c r="E107" s="18">
        <v>3534.7874259915584</v>
      </c>
      <c r="F107" s="18">
        <v>3859.38321673267</v>
      </c>
      <c r="G107" s="18">
        <v>4183.97900747378</v>
      </c>
      <c r="H107" s="19">
        <v>4318.946072231</v>
      </c>
      <c r="I107" s="20">
        <v>11733.333333333332</v>
      </c>
      <c r="J107" s="24">
        <v>1.5</v>
      </c>
      <c r="K107" s="24" t="s">
        <v>19</v>
      </c>
      <c r="L107" s="24">
        <v>2.0</v>
      </c>
      <c r="M107" s="25" t="s">
        <v>40</v>
      </c>
      <c r="N107" s="25" t="s">
        <v>21</v>
      </c>
      <c r="O107" s="24" t="s">
        <v>19</v>
      </c>
      <c r="P107" s="25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23" t="str">
        <f>HYPERLINK("https://drive.google.com/open?id=0ByXlrcn4L69jT1NpNW9pVkRKVlk","D4315")</f>
        <v>D4315</v>
      </c>
      <c r="B108" s="17">
        <v>65.1</v>
      </c>
      <c r="C108" s="18">
        <v>2885.5958445093365</v>
      </c>
      <c r="D108" s="18">
        <v>3210.191635250448</v>
      </c>
      <c r="E108" s="18">
        <v>3534.7874259915584</v>
      </c>
      <c r="F108" s="18">
        <v>3859.38321673267</v>
      </c>
      <c r="G108" s="18">
        <v>4183.97900747378</v>
      </c>
      <c r="H108" s="19">
        <v>4318.946072231</v>
      </c>
      <c r="I108" s="20">
        <v>11733.333333333332</v>
      </c>
      <c r="J108" s="24">
        <v>1.5</v>
      </c>
      <c r="K108" s="24" t="s">
        <v>19</v>
      </c>
      <c r="L108" s="24">
        <v>2.0</v>
      </c>
      <c r="M108" s="25" t="s">
        <v>40</v>
      </c>
      <c r="N108" s="25" t="s">
        <v>21</v>
      </c>
      <c r="O108" s="24" t="s">
        <v>19</v>
      </c>
      <c r="P108" s="25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23" t="str">
        <f>HYPERLINK("https://drive.google.com/open?id=0ByXlrcn4L69jdHZNRHkwZi1XU1k","D4320")</f>
        <v>D4320</v>
      </c>
      <c r="B109" s="17">
        <v>53.6</v>
      </c>
      <c r="C109" s="18">
        <v>4721.884109197097</v>
      </c>
      <c r="D109" s="18">
        <v>5253.040857682552</v>
      </c>
      <c r="E109" s="18">
        <v>5784.197606168005</v>
      </c>
      <c r="F109" s="18">
        <v>6315.35435465346</v>
      </c>
      <c r="G109" s="18">
        <v>6846.511103138914</v>
      </c>
      <c r="H109" s="19">
        <v>7067.366300014364</v>
      </c>
      <c r="I109" s="20">
        <v>19200.0</v>
      </c>
      <c r="J109" s="24">
        <v>1.5</v>
      </c>
      <c r="K109" s="24" t="s">
        <v>19</v>
      </c>
      <c r="L109" s="24">
        <v>2.0</v>
      </c>
      <c r="M109" s="25" t="s">
        <v>40</v>
      </c>
      <c r="N109" s="25" t="s">
        <v>21</v>
      </c>
      <c r="O109" s="24" t="s">
        <v>19</v>
      </c>
      <c r="P109" s="25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23" t="str">
        <f>HYPERLINK("https://drive.google.com/open?id=0ByXlrcn4L69jdHZNRHkwZi1XU1k","D4321")</f>
        <v>D4321</v>
      </c>
      <c r="B110" s="17">
        <v>5.5</v>
      </c>
      <c r="C110" s="18">
        <v>4721.884109197097</v>
      </c>
      <c r="D110" s="18">
        <v>5253.040857682552</v>
      </c>
      <c r="E110" s="18">
        <v>5784.197606168005</v>
      </c>
      <c r="F110" s="18">
        <v>6315.35435465346</v>
      </c>
      <c r="G110" s="18">
        <v>6846.511103138914</v>
      </c>
      <c r="H110" s="19">
        <v>7067.366300014364</v>
      </c>
      <c r="I110" s="20">
        <v>19200.0</v>
      </c>
      <c r="J110" s="24">
        <v>1.5</v>
      </c>
      <c r="K110" s="24" t="s">
        <v>19</v>
      </c>
      <c r="L110" s="24">
        <v>2.0</v>
      </c>
      <c r="M110" s="25" t="s">
        <v>40</v>
      </c>
      <c r="N110" s="25" t="s">
        <v>21</v>
      </c>
      <c r="O110" s="24" t="s">
        <v>19</v>
      </c>
      <c r="P110" s="25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23" t="str">
        <f>HYPERLINK("https://drive.google.com/open?id=0ByXlrcn4L69jdHZNRHkwZi1XU1k","D4322")</f>
        <v>D4322</v>
      </c>
      <c r="B111" s="17">
        <v>20.5</v>
      </c>
      <c r="C111" s="18">
        <v>4721.884109197097</v>
      </c>
      <c r="D111" s="18">
        <v>5253.040857682552</v>
      </c>
      <c r="E111" s="18">
        <v>5784.197606168005</v>
      </c>
      <c r="F111" s="18">
        <v>6315.35435465346</v>
      </c>
      <c r="G111" s="18">
        <v>6846.511103138914</v>
      </c>
      <c r="H111" s="19">
        <v>7067.366300014364</v>
      </c>
      <c r="I111" s="20">
        <v>19200.0</v>
      </c>
      <c r="J111" s="24">
        <v>1.5</v>
      </c>
      <c r="K111" s="24" t="s">
        <v>19</v>
      </c>
      <c r="L111" s="24">
        <v>2.0</v>
      </c>
      <c r="M111" s="25" t="s">
        <v>40</v>
      </c>
      <c r="N111" s="25" t="s">
        <v>21</v>
      </c>
      <c r="O111" s="24" t="s">
        <v>19</v>
      </c>
      <c r="P111" s="25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23" t="str">
        <f>HYPERLINK("https://drive.google.com/open?id=0ByXlrcn4L69jVzVEU0NoZTVRUGc","D4323")</f>
        <v>D4323</v>
      </c>
      <c r="B112" s="17">
        <v>61.50000000000001</v>
      </c>
      <c r="C112" s="18">
        <v>4262.8120430251565</v>
      </c>
      <c r="D112" s="18">
        <v>4742.328552074526</v>
      </c>
      <c r="E112" s="18">
        <v>5221.845061123893</v>
      </c>
      <c r="F112" s="18">
        <v>5701.361570173262</v>
      </c>
      <c r="G112" s="18">
        <v>6180.878079222631</v>
      </c>
      <c r="H112" s="19">
        <v>6380.261243068522</v>
      </c>
      <c r="I112" s="20">
        <v>17333.333333333332</v>
      </c>
      <c r="J112" s="24">
        <v>1.4</v>
      </c>
      <c r="K112" s="24" t="s">
        <v>19</v>
      </c>
      <c r="L112" s="24">
        <v>3.0</v>
      </c>
      <c r="M112" s="25" t="s">
        <v>40</v>
      </c>
      <c r="N112" s="25" t="s">
        <v>21</v>
      </c>
      <c r="O112" s="24" t="s">
        <v>19</v>
      </c>
      <c r="P112" s="25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23" t="str">
        <f>HYPERLINK("https://drive.google.com/open?id=0ByXlrcn4L69jVzVEU0NoZTVRUGc","D4324")</f>
        <v>D4324</v>
      </c>
      <c r="B113" s="17">
        <v>51.8</v>
      </c>
      <c r="C113" s="18">
        <v>4262.8120430251565</v>
      </c>
      <c r="D113" s="18">
        <v>4742.328552074526</v>
      </c>
      <c r="E113" s="18">
        <v>5221.845061123893</v>
      </c>
      <c r="F113" s="18">
        <v>5701.361570173262</v>
      </c>
      <c r="G113" s="18">
        <v>6180.878079222631</v>
      </c>
      <c r="H113" s="19">
        <v>6380.261243068522</v>
      </c>
      <c r="I113" s="20">
        <v>17333.333333333332</v>
      </c>
      <c r="J113" s="24">
        <v>1.4</v>
      </c>
      <c r="K113" s="24" t="s">
        <v>19</v>
      </c>
      <c r="L113" s="24">
        <v>3.0</v>
      </c>
      <c r="M113" s="25" t="s">
        <v>40</v>
      </c>
      <c r="N113" s="25" t="s">
        <v>21</v>
      </c>
      <c r="O113" s="24" t="s">
        <v>19</v>
      </c>
      <c r="P113" s="25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23" t="str">
        <f>HYPERLINK("https://drive.google.com/open?id=0ByXlrcn4L69jVzVEU0NoZTVRUGc","D4325")</f>
        <v>D4325</v>
      </c>
      <c r="B114" s="17">
        <v>98.9</v>
      </c>
      <c r="C114" s="18">
        <v>4262.8120430251565</v>
      </c>
      <c r="D114" s="18">
        <v>4742.328552074526</v>
      </c>
      <c r="E114" s="18">
        <v>5221.845061123893</v>
      </c>
      <c r="F114" s="18">
        <v>5701.361570173262</v>
      </c>
      <c r="G114" s="18">
        <v>6180.878079222631</v>
      </c>
      <c r="H114" s="19">
        <v>6380.261243068522</v>
      </c>
      <c r="I114" s="20">
        <v>17333.333333333332</v>
      </c>
      <c r="J114" s="24">
        <v>1.4</v>
      </c>
      <c r="K114" s="24" t="s">
        <v>19</v>
      </c>
      <c r="L114" s="24">
        <v>3.0</v>
      </c>
      <c r="M114" s="25" t="s">
        <v>40</v>
      </c>
      <c r="N114" s="25" t="s">
        <v>21</v>
      </c>
      <c r="O114" s="24" t="s">
        <v>19</v>
      </c>
      <c r="P114" s="25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23" t="str">
        <f>HYPERLINK("https://drive.google.com/open?id=0ByXlrcn4L69jaTk3UTMtRXFEb2M","D4327")</f>
        <v>D4327</v>
      </c>
      <c r="B115" s="17">
        <v>2.5</v>
      </c>
      <c r="C115" s="18">
        <v>3541.4130818978224</v>
      </c>
      <c r="D115" s="18">
        <v>3939.7806432619136</v>
      </c>
      <c r="E115" s="18">
        <v>4338.1482046260035</v>
      </c>
      <c r="F115" s="18">
        <v>4736.515765990095</v>
      </c>
      <c r="G115" s="18">
        <v>5134.883327354186</v>
      </c>
      <c r="H115" s="19">
        <v>5300.524725010773</v>
      </c>
      <c r="I115" s="20">
        <v>14400.0</v>
      </c>
      <c r="J115" s="24">
        <v>1.4</v>
      </c>
      <c r="K115" s="24" t="s">
        <v>19</v>
      </c>
      <c r="L115" s="24">
        <v>2.0</v>
      </c>
      <c r="M115" s="25" t="s">
        <v>40</v>
      </c>
      <c r="N115" s="25" t="s">
        <v>21</v>
      </c>
      <c r="O115" s="24" t="s">
        <v>19</v>
      </c>
      <c r="P115" s="25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23" t="str">
        <f>HYPERLINK("https://drive.google.com/open?id=0ByXlrcn4L69jaTk3UTMtRXFEb2M","D4328")</f>
        <v>D4328</v>
      </c>
      <c r="B116" s="17">
        <v>25.2</v>
      </c>
      <c r="C116" s="18">
        <v>3541.4130818978224</v>
      </c>
      <c r="D116" s="18">
        <v>3939.7806432619136</v>
      </c>
      <c r="E116" s="18">
        <v>4338.1482046260035</v>
      </c>
      <c r="F116" s="18">
        <v>4736.515765990095</v>
      </c>
      <c r="G116" s="18">
        <v>5134.883327354186</v>
      </c>
      <c r="H116" s="19">
        <v>5300.524725010773</v>
      </c>
      <c r="I116" s="20">
        <v>14400.0</v>
      </c>
      <c r="J116" s="24">
        <v>1.4</v>
      </c>
      <c r="K116" s="24" t="s">
        <v>19</v>
      </c>
      <c r="L116" s="24">
        <v>2.0</v>
      </c>
      <c r="M116" s="25" t="s">
        <v>40</v>
      </c>
      <c r="N116" s="25" t="s">
        <v>21</v>
      </c>
      <c r="O116" s="24" t="s">
        <v>19</v>
      </c>
      <c r="P116" s="25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23" t="str">
        <f>HYPERLINK("https://drive.google.com/open?id=0ByXlrcn4L69jaTk3UTMtRXFEb2M","D4329")</f>
        <v>D4329</v>
      </c>
      <c r="B117" s="17">
        <v>6.7</v>
      </c>
      <c r="C117" s="18">
        <v>3541.4130818978224</v>
      </c>
      <c r="D117" s="18">
        <v>3939.7806432619136</v>
      </c>
      <c r="E117" s="18">
        <v>4338.1482046260035</v>
      </c>
      <c r="F117" s="18">
        <v>4736.515765990095</v>
      </c>
      <c r="G117" s="18">
        <v>5134.883327354186</v>
      </c>
      <c r="H117" s="19">
        <v>5300.524725010773</v>
      </c>
      <c r="I117" s="20">
        <v>14400.0</v>
      </c>
      <c r="J117" s="24">
        <v>1.4</v>
      </c>
      <c r="K117" s="24" t="s">
        <v>19</v>
      </c>
      <c r="L117" s="24">
        <v>2.0</v>
      </c>
      <c r="M117" s="25" t="s">
        <v>40</v>
      </c>
      <c r="N117" s="25" t="s">
        <v>21</v>
      </c>
      <c r="O117" s="24" t="s">
        <v>19</v>
      </c>
      <c r="P117" s="25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23" t="str">
        <f>HYPERLINK("https://drive.google.com/open?id=0ByXlrcn4L69jaTk3UTMtRXFEb2M","D4330")</f>
        <v>D4330</v>
      </c>
      <c r="B118" s="17">
        <v>28.8</v>
      </c>
      <c r="C118" s="18">
        <v>3541.4130818978224</v>
      </c>
      <c r="D118" s="18">
        <v>3939.7806432619136</v>
      </c>
      <c r="E118" s="18">
        <v>4338.1482046260035</v>
      </c>
      <c r="F118" s="18">
        <v>4736.515765990095</v>
      </c>
      <c r="G118" s="18">
        <v>5134.883327354186</v>
      </c>
      <c r="H118" s="19">
        <v>5300.524725010773</v>
      </c>
      <c r="I118" s="20">
        <v>14400.0</v>
      </c>
      <c r="J118" s="24">
        <v>1.4</v>
      </c>
      <c r="K118" s="24" t="s">
        <v>19</v>
      </c>
      <c r="L118" s="24">
        <v>2.0</v>
      </c>
      <c r="M118" s="25" t="s">
        <v>40</v>
      </c>
      <c r="N118" s="25" t="s">
        <v>21</v>
      </c>
      <c r="O118" s="24" t="s">
        <v>19</v>
      </c>
      <c r="P118" s="25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23" t="str">
        <f>HYPERLINK("https://drive.google.com/open?id=0ByXlrcn4L69jdUd5NXpNNmlJcWs","D4333")</f>
        <v>D4333</v>
      </c>
      <c r="B119" s="17">
        <v>41.4</v>
      </c>
      <c r="C119" s="18">
        <v>3410.2496344201254</v>
      </c>
      <c r="D119" s="18">
        <v>3793.8628416596207</v>
      </c>
      <c r="E119" s="18">
        <v>4177.476048899115</v>
      </c>
      <c r="F119" s="18">
        <v>4561.089256138611</v>
      </c>
      <c r="G119" s="18">
        <v>4944.702463378106</v>
      </c>
      <c r="H119" s="19">
        <v>5104.208994454819</v>
      </c>
      <c r="I119" s="20">
        <v>13866.666666666668</v>
      </c>
      <c r="J119" s="26">
        <v>1.5</v>
      </c>
      <c r="K119" s="24" t="s">
        <v>19</v>
      </c>
      <c r="L119" s="24">
        <v>2.0</v>
      </c>
      <c r="M119" s="25" t="s">
        <v>40</v>
      </c>
      <c r="N119" s="25" t="s">
        <v>21</v>
      </c>
      <c r="O119" s="24" t="s">
        <v>19</v>
      </c>
      <c r="P119" s="25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23" t="str">
        <f>HYPERLINK("https://drive.google.com/open?id=0ByXlrcn4L69jdUd5NXpNNmlJcWs","D4334")</f>
        <v>D4334</v>
      </c>
      <c r="B120" s="17">
        <v>10.9</v>
      </c>
      <c r="C120" s="18">
        <v>3410.2496344201254</v>
      </c>
      <c r="D120" s="18">
        <v>3793.8628416596207</v>
      </c>
      <c r="E120" s="18">
        <v>4177.476048899115</v>
      </c>
      <c r="F120" s="18">
        <v>4561.089256138611</v>
      </c>
      <c r="G120" s="18">
        <v>4944.702463378106</v>
      </c>
      <c r="H120" s="19">
        <v>5104.208994454819</v>
      </c>
      <c r="I120" s="20">
        <v>13866.666666666668</v>
      </c>
      <c r="J120" s="26">
        <v>1.5</v>
      </c>
      <c r="K120" s="24" t="s">
        <v>19</v>
      </c>
      <c r="L120" s="24">
        <v>2.0</v>
      </c>
      <c r="M120" s="25" t="s">
        <v>40</v>
      </c>
      <c r="N120" s="25" t="s">
        <v>21</v>
      </c>
      <c r="O120" s="24" t="s">
        <v>19</v>
      </c>
      <c r="P120" s="25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23" t="str">
        <f>HYPERLINK("https://drive.google.com/open?id=0ByXlrcn4L69jaXBkZ05SaTZ3Tjg","D4335")</f>
        <v>D4335</v>
      </c>
      <c r="B121" s="17">
        <v>49.2</v>
      </c>
      <c r="C121" s="18">
        <v>2885.5958445093365</v>
      </c>
      <c r="D121" s="18">
        <v>3210.191635250448</v>
      </c>
      <c r="E121" s="18">
        <v>3534.7874259915584</v>
      </c>
      <c r="F121" s="18">
        <v>3859.38321673267</v>
      </c>
      <c r="G121" s="18">
        <v>4183.97900747378</v>
      </c>
      <c r="H121" s="19">
        <v>4318.946072231</v>
      </c>
      <c r="I121" s="20">
        <v>11733.333333333332</v>
      </c>
      <c r="J121" s="26">
        <v>1.5</v>
      </c>
      <c r="K121" s="24" t="s">
        <v>19</v>
      </c>
      <c r="L121" s="24">
        <v>1.0</v>
      </c>
      <c r="M121" s="25" t="s">
        <v>40</v>
      </c>
      <c r="N121" s="25" t="s">
        <v>21</v>
      </c>
      <c r="O121" s="24" t="s">
        <v>19</v>
      </c>
      <c r="P121" s="25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23" t="str">
        <f>HYPERLINK("https://drive.google.com/open?id=0ByXlrcn4L69jaXBkZ05SaTZ3Tjg","D4336")</f>
        <v>D4336</v>
      </c>
      <c r="B122" s="17">
        <v>38.1</v>
      </c>
      <c r="C122" s="18">
        <v>2885.5958445093365</v>
      </c>
      <c r="D122" s="18">
        <v>3210.191635250448</v>
      </c>
      <c r="E122" s="18">
        <v>3534.7874259915584</v>
      </c>
      <c r="F122" s="18">
        <v>3859.38321673267</v>
      </c>
      <c r="G122" s="18">
        <v>4183.97900747378</v>
      </c>
      <c r="H122" s="19">
        <v>4318.946072231</v>
      </c>
      <c r="I122" s="20">
        <v>11733.333333333332</v>
      </c>
      <c r="J122" s="26">
        <v>1.5</v>
      </c>
      <c r="K122" s="24" t="s">
        <v>19</v>
      </c>
      <c r="L122" s="24">
        <v>1.0</v>
      </c>
      <c r="M122" s="25" t="s">
        <v>40</v>
      </c>
      <c r="N122" s="25" t="s">
        <v>21</v>
      </c>
      <c r="O122" s="24" t="s">
        <v>19</v>
      </c>
      <c r="P122" s="25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23" t="str">
        <f>HYPERLINK("https://drive.google.com/open?id=0ByXlrcn4L69jV3FJSi1FVVcxbGc","D4403")</f>
        <v>D4403</v>
      </c>
      <c r="B123" s="17">
        <v>1.0</v>
      </c>
      <c r="C123" s="18">
        <v>2426.523778337397</v>
      </c>
      <c r="D123" s="18">
        <v>2699.4793296424223</v>
      </c>
      <c r="E123" s="18">
        <v>2972.434880947447</v>
      </c>
      <c r="F123" s="18">
        <v>3245.3904322524727</v>
      </c>
      <c r="G123" s="18">
        <v>3518.3459835574977</v>
      </c>
      <c r="H123" s="19">
        <v>3631.841015285159</v>
      </c>
      <c r="I123" s="20">
        <v>9866.666666666666</v>
      </c>
      <c r="J123" s="26">
        <v>2.0</v>
      </c>
      <c r="K123" s="24" t="s">
        <v>19</v>
      </c>
      <c r="L123" s="24"/>
      <c r="M123" s="25" t="s">
        <v>41</v>
      </c>
      <c r="N123" s="25" t="s">
        <v>21</v>
      </c>
      <c r="O123" s="24" t="s">
        <v>19</v>
      </c>
      <c r="P123" s="25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23" t="str">
        <f>HYPERLINK("https://drive.google.com/open?id=0ByXlrcn4L69jTEhBVjhpRGtMMUk","D4412")</f>
        <v>D4412</v>
      </c>
      <c r="B124" s="17">
        <v>9.7</v>
      </c>
      <c r="C124" s="18">
        <v>6886.080992579099</v>
      </c>
      <c r="D124" s="18">
        <v>7660.6845841203885</v>
      </c>
      <c r="E124" s="18">
        <v>8435.288175661673</v>
      </c>
      <c r="F124" s="18">
        <v>9209.891767202964</v>
      </c>
      <c r="G124" s="18">
        <v>9984.49535874425</v>
      </c>
      <c r="H124" s="19">
        <v>10306.575854187613</v>
      </c>
      <c r="I124" s="20">
        <v>28000.0</v>
      </c>
      <c r="J124" s="26">
        <v>1.5</v>
      </c>
      <c r="K124" s="24" t="s">
        <v>19</v>
      </c>
      <c r="L124" s="24"/>
      <c r="M124" s="25" t="s">
        <v>42</v>
      </c>
      <c r="N124" s="25" t="s">
        <v>21</v>
      </c>
      <c r="O124" s="24" t="s">
        <v>19</v>
      </c>
      <c r="P124" s="25" t="s">
        <v>22</v>
      </c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25" t="s">
        <v>43</v>
      </c>
      <c r="B125" s="17">
        <v>35.8</v>
      </c>
      <c r="C125" s="18">
        <v>4918.629280413642</v>
      </c>
      <c r="D125" s="18">
        <v>5471.917560085991</v>
      </c>
      <c r="E125" s="18">
        <v>6025.205839758338</v>
      </c>
      <c r="F125" s="18">
        <v>6578.4941194306875</v>
      </c>
      <c r="G125" s="18">
        <v>7131.7823991030355</v>
      </c>
      <c r="H125" s="19">
        <v>7361.839895848296</v>
      </c>
      <c r="I125" s="20">
        <v>20000.0</v>
      </c>
      <c r="J125" s="26">
        <v>1.35</v>
      </c>
      <c r="K125" s="24" t="s">
        <v>19</v>
      </c>
      <c r="L125" s="24"/>
      <c r="M125" s="25" t="s">
        <v>42</v>
      </c>
      <c r="N125" s="25" t="s">
        <v>21</v>
      </c>
      <c r="O125" s="24" t="s">
        <v>19</v>
      </c>
      <c r="P125" s="25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25" t="s">
        <v>44</v>
      </c>
      <c r="B126" s="17">
        <v>20.1</v>
      </c>
      <c r="C126" s="18">
        <v>4918.629280413642</v>
      </c>
      <c r="D126" s="18">
        <v>5471.917560085991</v>
      </c>
      <c r="E126" s="18">
        <v>6025.205839758338</v>
      </c>
      <c r="F126" s="18">
        <v>6578.4941194306875</v>
      </c>
      <c r="G126" s="18">
        <v>7131.7823991030355</v>
      </c>
      <c r="H126" s="19">
        <v>7361.839895848296</v>
      </c>
      <c r="I126" s="20">
        <v>20000.0</v>
      </c>
      <c r="J126" s="26">
        <v>1.35</v>
      </c>
      <c r="K126" s="24" t="s">
        <v>19</v>
      </c>
      <c r="L126" s="24"/>
      <c r="M126" s="25" t="s">
        <v>42</v>
      </c>
      <c r="N126" s="25" t="s">
        <v>21</v>
      </c>
      <c r="O126" s="24" t="s">
        <v>19</v>
      </c>
      <c r="P126" s="25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23" t="str">
        <f>HYPERLINK("https://drive.google.com/open?id=0ByXlrcn4L69jTHlxMlR2UDd4RG8","D4438")</f>
        <v>D4438</v>
      </c>
      <c r="B127" s="17">
        <v>40.400000000000006</v>
      </c>
      <c r="C127" s="18">
        <v>4918.629280413642</v>
      </c>
      <c r="D127" s="18">
        <v>5471.917560085991</v>
      </c>
      <c r="E127" s="18">
        <v>6025.205839758338</v>
      </c>
      <c r="F127" s="18">
        <v>6578.4941194306875</v>
      </c>
      <c r="G127" s="18">
        <v>7131.7823991030355</v>
      </c>
      <c r="H127" s="19">
        <v>7361.839895848296</v>
      </c>
      <c r="I127" s="20">
        <v>20000.0</v>
      </c>
      <c r="J127" s="26">
        <v>1.35</v>
      </c>
      <c r="K127" s="24" t="s">
        <v>19</v>
      </c>
      <c r="L127" s="24">
        <v>2.0</v>
      </c>
      <c r="M127" s="25" t="s">
        <v>42</v>
      </c>
      <c r="N127" s="25" t="s">
        <v>21</v>
      </c>
      <c r="O127" s="24" t="s">
        <v>19</v>
      </c>
      <c r="P127" s="25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23" t="str">
        <f>HYPERLINK("https://drive.google.com/open?id=0ByXlrcn4L69jTHlxMlR2UDd4RG8","D4439")</f>
        <v>D4439</v>
      </c>
      <c r="B128" s="17">
        <v>29.7</v>
      </c>
      <c r="C128" s="18">
        <v>4918.629280413642</v>
      </c>
      <c r="D128" s="18">
        <v>5471.917560085991</v>
      </c>
      <c r="E128" s="18">
        <v>6025.205839758338</v>
      </c>
      <c r="F128" s="18">
        <v>6578.4941194306875</v>
      </c>
      <c r="G128" s="18">
        <v>7131.7823991030355</v>
      </c>
      <c r="H128" s="19">
        <v>7361.839895848296</v>
      </c>
      <c r="I128" s="20">
        <v>20000.0</v>
      </c>
      <c r="J128" s="26">
        <v>1.35</v>
      </c>
      <c r="K128" s="24" t="s">
        <v>19</v>
      </c>
      <c r="L128" s="24">
        <v>2.0</v>
      </c>
      <c r="M128" s="25" t="s">
        <v>42</v>
      </c>
      <c r="N128" s="25" t="s">
        <v>21</v>
      </c>
      <c r="O128" s="24" t="s">
        <v>19</v>
      </c>
      <c r="P128" s="25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23" t="str">
        <f>HYPERLINK("https://drive.google.com/open?id=0ByXlrcn4L69jT2NxTGhwZFAzT1k","D4443")</f>
        <v>D4443</v>
      </c>
      <c r="B129" s="17">
        <v>21.2</v>
      </c>
      <c r="C129" s="18">
        <v>4262.8120430251565</v>
      </c>
      <c r="D129" s="18">
        <v>4742.328552074526</v>
      </c>
      <c r="E129" s="18">
        <v>5221.845061123893</v>
      </c>
      <c r="F129" s="18">
        <v>5701.361570173262</v>
      </c>
      <c r="G129" s="18">
        <v>6180.878079222631</v>
      </c>
      <c r="H129" s="19">
        <v>6380.261243068522</v>
      </c>
      <c r="I129" s="20">
        <v>17333.333333333332</v>
      </c>
      <c r="J129" s="24">
        <v>1.5</v>
      </c>
      <c r="K129" s="24" t="s">
        <v>19</v>
      </c>
      <c r="L129" s="24">
        <v>2.0</v>
      </c>
      <c r="M129" s="25" t="s">
        <v>45</v>
      </c>
      <c r="N129" s="25" t="s">
        <v>21</v>
      </c>
      <c r="O129" s="24" t="s">
        <v>19</v>
      </c>
      <c r="P129" s="25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23" t="str">
        <f>HYPERLINK("https://drive.google.com/open?id=0ByXlrcn4L69jNkF4WWFDRzZEZ2c","D4457")</f>
        <v>D4457</v>
      </c>
      <c r="B130" s="17">
        <v>144.1</v>
      </c>
      <c r="C130" s="18">
        <v>5443.283070324432</v>
      </c>
      <c r="D130" s="18">
        <v>6055.588766495164</v>
      </c>
      <c r="E130" s="18">
        <v>6667.894462665895</v>
      </c>
      <c r="F130" s="18">
        <v>7280.200158836628</v>
      </c>
      <c r="G130" s="18">
        <v>7892.505855007361</v>
      </c>
      <c r="H130" s="19">
        <v>8147.102818072115</v>
      </c>
      <c r="I130" s="20">
        <v>22133.333333333336</v>
      </c>
      <c r="J130" s="24">
        <v>1.38</v>
      </c>
      <c r="K130" s="24" t="s">
        <v>19</v>
      </c>
      <c r="L130" s="24">
        <v>2.0</v>
      </c>
      <c r="M130" s="25" t="s">
        <v>45</v>
      </c>
      <c r="N130" s="25" t="s">
        <v>21</v>
      </c>
      <c r="O130" s="24" t="s">
        <v>19</v>
      </c>
      <c r="P130" s="25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23" t="str">
        <f>HYPERLINK("https://drive.google.com/open?id=0ByXlrcn4L69jNkF4WWFDRzZEZ2c","D4458")</f>
        <v>D4458</v>
      </c>
      <c r="B131" s="17">
        <v>186.5</v>
      </c>
      <c r="C131" s="18">
        <v>5443.283070324432</v>
      </c>
      <c r="D131" s="18">
        <v>6055.588766495164</v>
      </c>
      <c r="E131" s="18">
        <v>6667.894462665895</v>
      </c>
      <c r="F131" s="18">
        <v>7280.200158836628</v>
      </c>
      <c r="G131" s="18">
        <v>7892.505855007361</v>
      </c>
      <c r="H131" s="19">
        <v>8147.102818072115</v>
      </c>
      <c r="I131" s="20">
        <v>22133.333333333336</v>
      </c>
      <c r="J131" s="24">
        <v>1.38</v>
      </c>
      <c r="K131" s="24" t="s">
        <v>19</v>
      </c>
      <c r="L131" s="24">
        <v>2.0</v>
      </c>
      <c r="M131" s="25" t="s">
        <v>45</v>
      </c>
      <c r="N131" s="25" t="s">
        <v>21</v>
      </c>
      <c r="O131" s="24" t="s">
        <v>19</v>
      </c>
      <c r="P131" s="25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23" t="str">
        <f>HYPERLINK("https://drive.google.com/open?id=0ByXlrcn4L69jYy1fZjRvRUhQVnM","D4468")</f>
        <v>D4468</v>
      </c>
      <c r="B132" s="17">
        <v>91.9</v>
      </c>
      <c r="C132" s="18">
        <v>2885.5958445093365</v>
      </c>
      <c r="D132" s="18">
        <v>3210.191635250448</v>
      </c>
      <c r="E132" s="18">
        <v>3534.7874259915584</v>
      </c>
      <c r="F132" s="18">
        <v>3859.38321673267</v>
      </c>
      <c r="G132" s="18">
        <v>4183.97900747378</v>
      </c>
      <c r="H132" s="19">
        <v>4318.946072231</v>
      </c>
      <c r="I132" s="20">
        <v>11733.333333333332</v>
      </c>
      <c r="J132" s="24">
        <v>1.0</v>
      </c>
      <c r="K132" s="24" t="s">
        <v>19</v>
      </c>
      <c r="L132" s="24">
        <v>2.0</v>
      </c>
      <c r="M132" s="25" t="s">
        <v>45</v>
      </c>
      <c r="N132" s="25" t="s">
        <v>21</v>
      </c>
      <c r="O132" s="24" t="s">
        <v>19</v>
      </c>
      <c r="P132" s="25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23" t="str">
        <f>HYPERLINK("https://drive.google.com/open?id=0ByXlrcn4L69jYy1fZjRvRUhQVnM","D4469")</f>
        <v>D4469</v>
      </c>
      <c r="B133" s="17">
        <v>483.8</v>
      </c>
      <c r="C133" s="18">
        <v>2885.5958445093365</v>
      </c>
      <c r="D133" s="18">
        <v>3210.191635250448</v>
      </c>
      <c r="E133" s="18">
        <v>3534.7874259915584</v>
      </c>
      <c r="F133" s="18">
        <v>3859.38321673267</v>
      </c>
      <c r="G133" s="18">
        <v>4183.97900747378</v>
      </c>
      <c r="H133" s="19">
        <v>4318.946072231</v>
      </c>
      <c r="I133" s="20">
        <v>11733.333333333332</v>
      </c>
      <c r="J133" s="24">
        <v>1.0</v>
      </c>
      <c r="K133" s="24" t="s">
        <v>19</v>
      </c>
      <c r="L133" s="24">
        <v>2.0</v>
      </c>
      <c r="M133" s="25" t="s">
        <v>45</v>
      </c>
      <c r="N133" s="25" t="s">
        <v>21</v>
      </c>
      <c r="O133" s="24" t="s">
        <v>19</v>
      </c>
      <c r="P133" s="25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23" t="str">
        <f>HYPERLINK("https://drive.google.com/open?id=0ByXlrcn4L69jVVcxMVZVRm4tYlk","D4485")</f>
        <v>D4485</v>
      </c>
      <c r="B134" s="17">
        <v>86.8</v>
      </c>
      <c r="C134" s="18">
        <v>2426.523778337397</v>
      </c>
      <c r="D134" s="18">
        <v>2699.4793296424223</v>
      </c>
      <c r="E134" s="18">
        <v>2972.434880947447</v>
      </c>
      <c r="F134" s="18">
        <v>3245.3904322524727</v>
      </c>
      <c r="G134" s="18">
        <v>3518.3459835574977</v>
      </c>
      <c r="H134" s="19">
        <v>3631.841015285159</v>
      </c>
      <c r="I134" s="20">
        <v>9866.666666666666</v>
      </c>
      <c r="J134" s="24">
        <v>1.0</v>
      </c>
      <c r="K134" s="24" t="s">
        <v>19</v>
      </c>
      <c r="L134" s="24">
        <v>2.0</v>
      </c>
      <c r="M134" s="25" t="s">
        <v>45</v>
      </c>
      <c r="N134" s="25" t="s">
        <v>21</v>
      </c>
      <c r="O134" s="24" t="s">
        <v>19</v>
      </c>
      <c r="P134" s="25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23" t="str">
        <f>HYPERLINK("https://drive.google.com/open?id=0ByXlrcn4L69jVVcxMVZVRm4tYlk","D4486")</f>
        <v>D4486</v>
      </c>
      <c r="B135" s="17">
        <v>24.099999999999998</v>
      </c>
      <c r="C135" s="18">
        <v>2426.523778337397</v>
      </c>
      <c r="D135" s="18">
        <v>2699.4793296424223</v>
      </c>
      <c r="E135" s="18">
        <v>2972.434880947447</v>
      </c>
      <c r="F135" s="18">
        <v>3245.3904322524727</v>
      </c>
      <c r="G135" s="18">
        <v>3518.3459835574977</v>
      </c>
      <c r="H135" s="19">
        <v>3631.841015285159</v>
      </c>
      <c r="I135" s="20">
        <v>9866.666666666666</v>
      </c>
      <c r="J135" s="24">
        <v>1.0</v>
      </c>
      <c r="K135" s="24" t="s">
        <v>19</v>
      </c>
      <c r="L135" s="24">
        <v>2.0</v>
      </c>
      <c r="M135" s="25" t="s">
        <v>45</v>
      </c>
      <c r="N135" s="25" t="s">
        <v>21</v>
      </c>
      <c r="O135" s="24" t="s">
        <v>19</v>
      </c>
      <c r="P135" s="25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23" t="str">
        <f>HYPERLINK("https://drive.google.com/open?id=0ByXlrcn4L69jVVcxMVZVRm4tYlk","D4487")</f>
        <v>D4487</v>
      </c>
      <c r="B136" s="17">
        <v>63.300000000000004</v>
      </c>
      <c r="C136" s="18">
        <v>2426.523778337397</v>
      </c>
      <c r="D136" s="18">
        <v>2699.4793296424223</v>
      </c>
      <c r="E136" s="18">
        <v>2972.434880947447</v>
      </c>
      <c r="F136" s="18">
        <v>3245.3904322524727</v>
      </c>
      <c r="G136" s="18">
        <v>3518.3459835574977</v>
      </c>
      <c r="H136" s="19">
        <v>3631.841015285159</v>
      </c>
      <c r="I136" s="20">
        <v>9866.666666666666</v>
      </c>
      <c r="J136" s="24">
        <v>1.0</v>
      </c>
      <c r="K136" s="24" t="s">
        <v>19</v>
      </c>
      <c r="L136" s="24">
        <v>2.0</v>
      </c>
      <c r="M136" s="25" t="s">
        <v>45</v>
      </c>
      <c r="N136" s="25" t="s">
        <v>21</v>
      </c>
      <c r="O136" s="24" t="s">
        <v>19</v>
      </c>
      <c r="P136" s="25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23" t="str">
        <f>HYPERLINK("https://drive.google.com/open?id=0ByXlrcn4L69jSG1HcnlLc2k3VjQ","D4494")</f>
        <v>D4494</v>
      </c>
      <c r="B137" s="17">
        <v>16.5</v>
      </c>
      <c r="C137" s="18">
        <v>4066.066871808611</v>
      </c>
      <c r="D137" s="18">
        <v>4523.451849671086</v>
      </c>
      <c r="E137" s="18">
        <v>4980.83682753356</v>
      </c>
      <c r="F137" s="18">
        <v>5438.221805396035</v>
      </c>
      <c r="G137" s="18">
        <v>5895.6067832585095</v>
      </c>
      <c r="H137" s="19">
        <v>6085.787647234591</v>
      </c>
      <c r="I137" s="20">
        <v>16533.333333333332</v>
      </c>
      <c r="J137" s="24">
        <v>1.38</v>
      </c>
      <c r="K137" s="24" t="s">
        <v>19</v>
      </c>
      <c r="L137" s="24">
        <v>2.0</v>
      </c>
      <c r="M137" s="25" t="s">
        <v>45</v>
      </c>
      <c r="N137" s="25" t="s">
        <v>21</v>
      </c>
      <c r="O137" s="24" t="s">
        <v>19</v>
      </c>
      <c r="P137" s="25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23" t="str">
        <f>HYPERLINK("https://drive.google.com/open?id=0ByXlrcn4L69jSG1HcnlLc2k3VjQ","D4495")</f>
        <v>D4495</v>
      </c>
      <c r="B138" s="17">
        <v>68.70000000000002</v>
      </c>
      <c r="C138" s="18">
        <v>4066.066871808611</v>
      </c>
      <c r="D138" s="18">
        <v>4523.451849671086</v>
      </c>
      <c r="E138" s="18">
        <v>4980.83682753356</v>
      </c>
      <c r="F138" s="18">
        <v>5438.221805396035</v>
      </c>
      <c r="G138" s="18">
        <v>5895.6067832585095</v>
      </c>
      <c r="H138" s="19">
        <v>6085.787647234591</v>
      </c>
      <c r="I138" s="20">
        <v>16533.333333333332</v>
      </c>
      <c r="J138" s="24">
        <v>1.38</v>
      </c>
      <c r="K138" s="24" t="s">
        <v>19</v>
      </c>
      <c r="L138" s="24">
        <v>2.0</v>
      </c>
      <c r="M138" s="25" t="s">
        <v>45</v>
      </c>
      <c r="N138" s="25" t="s">
        <v>21</v>
      </c>
      <c r="O138" s="24" t="s">
        <v>19</v>
      </c>
      <c r="P138" s="25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23" t="str">
        <f>HYPERLINK("https://drive.google.com/open?id=0ByXlrcn4L69jSG1HcnlLc2k3VjQ","D4496")</f>
        <v>D4496</v>
      </c>
      <c r="B139" s="17">
        <v>33.0</v>
      </c>
      <c r="C139" s="18">
        <v>4066.066871808611</v>
      </c>
      <c r="D139" s="18">
        <v>4523.451849671086</v>
      </c>
      <c r="E139" s="18">
        <v>4980.83682753356</v>
      </c>
      <c r="F139" s="18">
        <v>5438.221805396035</v>
      </c>
      <c r="G139" s="18">
        <v>5895.6067832585095</v>
      </c>
      <c r="H139" s="19">
        <v>6085.787647234591</v>
      </c>
      <c r="I139" s="20">
        <v>16533.333333333332</v>
      </c>
      <c r="J139" s="24">
        <v>1.38</v>
      </c>
      <c r="K139" s="24" t="s">
        <v>19</v>
      </c>
      <c r="L139" s="24">
        <v>2.0</v>
      </c>
      <c r="M139" s="25" t="s">
        <v>45</v>
      </c>
      <c r="N139" s="25" t="s">
        <v>21</v>
      </c>
      <c r="O139" s="24" t="s">
        <v>19</v>
      </c>
      <c r="P139" s="25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23" t="str">
        <f>HYPERLINK("https://drive.google.com/open?id=0ByXlrcn4L69jS1ZhU25iTGJ1Sm8","D4497")</f>
        <v>D4497</v>
      </c>
      <c r="B140" s="17">
        <v>8.399999999999999</v>
      </c>
      <c r="C140" s="18">
        <v>3541.4130818978224</v>
      </c>
      <c r="D140" s="18">
        <v>3939.7806432619136</v>
      </c>
      <c r="E140" s="18">
        <v>4338.1482046260035</v>
      </c>
      <c r="F140" s="18">
        <v>4736.515765990095</v>
      </c>
      <c r="G140" s="18">
        <v>5134.883327354186</v>
      </c>
      <c r="H140" s="19">
        <v>5300.524725010773</v>
      </c>
      <c r="I140" s="20">
        <v>14400.0</v>
      </c>
      <c r="J140" s="24">
        <v>1.5</v>
      </c>
      <c r="K140" s="24" t="s">
        <v>19</v>
      </c>
      <c r="L140" s="24"/>
      <c r="M140" s="25" t="s">
        <v>45</v>
      </c>
      <c r="N140" s="25" t="s">
        <v>21</v>
      </c>
      <c r="O140" s="24" t="s">
        <v>19</v>
      </c>
      <c r="P140" s="25" t="s">
        <v>22</v>
      </c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23" t="str">
        <f>HYPERLINK("https://drive.google.com/open?id=0ByXlrcn4L69jamdNYm40MHBSQ3c","D4499")</f>
        <v>D4499</v>
      </c>
      <c r="B141" s="17">
        <v>760.5</v>
      </c>
      <c r="C141" s="18">
        <v>2820.0141207704883</v>
      </c>
      <c r="D141" s="18">
        <v>3137.2327344493024</v>
      </c>
      <c r="E141" s="18">
        <v>3454.451348128114</v>
      </c>
      <c r="F141" s="18">
        <v>3771.6699618069283</v>
      </c>
      <c r="G141" s="18">
        <v>4088.888575485741</v>
      </c>
      <c r="H141" s="19">
        <v>4220.788206953022</v>
      </c>
      <c r="I141" s="20">
        <v>11466.666666666668</v>
      </c>
      <c r="J141" s="24">
        <v>1.0</v>
      </c>
      <c r="K141" s="24" t="s">
        <v>19</v>
      </c>
      <c r="L141" s="24">
        <v>2.0</v>
      </c>
      <c r="M141" s="25" t="s">
        <v>46</v>
      </c>
      <c r="N141" s="25" t="s">
        <v>21</v>
      </c>
      <c r="O141" s="24" t="s">
        <v>19</v>
      </c>
      <c r="P141" s="25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23" t="str">
        <f>HYPERLINK("https://drive.google.com/open?id=0ByXlrcn4L69jZWw1VC1UZExjUlE","D4501")</f>
        <v>D4501</v>
      </c>
      <c r="B142" s="17">
        <v>183.6</v>
      </c>
      <c r="C142" s="18">
        <v>5115.374451630188</v>
      </c>
      <c r="D142" s="18">
        <v>5690.794262489431</v>
      </c>
      <c r="E142" s="18">
        <v>6266.214073348672</v>
      </c>
      <c r="F142" s="18">
        <v>6841.633884207915</v>
      </c>
      <c r="G142" s="18">
        <v>7417.053695067158</v>
      </c>
      <c r="H142" s="19">
        <v>7656.313491682227</v>
      </c>
      <c r="I142" s="20">
        <v>20800.0</v>
      </c>
      <c r="J142" s="24">
        <v>1.45</v>
      </c>
      <c r="K142" s="24" t="s">
        <v>19</v>
      </c>
      <c r="L142" s="24">
        <v>2.0</v>
      </c>
      <c r="M142" s="25" t="s">
        <v>46</v>
      </c>
      <c r="N142" s="25" t="s">
        <v>21</v>
      </c>
      <c r="O142" s="24" t="s">
        <v>19</v>
      </c>
      <c r="P142" s="25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23" t="str">
        <f>HYPERLINK("https://drive.google.com/open?id=0ByXlrcn4L69jZWw1VC1UZExjUlE","D4502")</f>
        <v>D4502</v>
      </c>
      <c r="B143" s="17">
        <v>267.8</v>
      </c>
      <c r="C143" s="18">
        <v>5115.374451630188</v>
      </c>
      <c r="D143" s="18">
        <v>5690.794262489431</v>
      </c>
      <c r="E143" s="18">
        <v>6266.214073348672</v>
      </c>
      <c r="F143" s="18">
        <v>6841.633884207915</v>
      </c>
      <c r="G143" s="18">
        <v>7417.053695067158</v>
      </c>
      <c r="H143" s="19">
        <v>7656.313491682227</v>
      </c>
      <c r="I143" s="20">
        <v>20800.0</v>
      </c>
      <c r="J143" s="24">
        <v>1.45</v>
      </c>
      <c r="K143" s="24" t="s">
        <v>19</v>
      </c>
      <c r="L143" s="24">
        <v>2.0</v>
      </c>
      <c r="M143" s="25" t="s">
        <v>46</v>
      </c>
      <c r="N143" s="25" t="s">
        <v>21</v>
      </c>
      <c r="O143" s="24" t="s">
        <v>19</v>
      </c>
      <c r="P143" s="25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23" t="str">
        <f>HYPERLINK("https://drive.google.com/open?id=0ByXlrcn4L69jUlBNVmxpQjdvem8","D4515")</f>
        <v>D4515</v>
      </c>
      <c r="B144" s="17">
        <v>90.0</v>
      </c>
      <c r="C144" s="18">
        <v>8853.532704744555</v>
      </c>
      <c r="D144" s="18">
        <v>9849.451608154784</v>
      </c>
      <c r="E144" s="18">
        <v>10845.370511565008</v>
      </c>
      <c r="F144" s="18">
        <v>11841.289414975237</v>
      </c>
      <c r="G144" s="18">
        <v>12837.208318385465</v>
      </c>
      <c r="H144" s="19">
        <v>13251.311812526932</v>
      </c>
      <c r="I144" s="20">
        <v>36000.0</v>
      </c>
      <c r="J144" s="24">
        <v>2.95</v>
      </c>
      <c r="K144" s="24" t="s">
        <v>19</v>
      </c>
      <c r="L144" s="24">
        <v>2.0</v>
      </c>
      <c r="M144" s="25" t="s">
        <v>47</v>
      </c>
      <c r="N144" s="25" t="s">
        <v>21</v>
      </c>
      <c r="O144" s="24" t="s">
        <v>19</v>
      </c>
      <c r="P144" s="25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25" t="s">
        <v>48</v>
      </c>
      <c r="B145" s="17">
        <v>208.7</v>
      </c>
      <c r="C145" s="18">
        <v>3541.4130818978224</v>
      </c>
      <c r="D145" s="18">
        <v>3939.7806432619136</v>
      </c>
      <c r="E145" s="18">
        <v>4338.1482046260035</v>
      </c>
      <c r="F145" s="18">
        <v>4736.515765990095</v>
      </c>
      <c r="G145" s="18">
        <v>5134.883327354186</v>
      </c>
      <c r="H145" s="19">
        <v>5300.524725010773</v>
      </c>
      <c r="I145" s="20">
        <v>14400.0</v>
      </c>
      <c r="J145" s="24">
        <v>3.0</v>
      </c>
      <c r="K145" s="24" t="s">
        <v>19</v>
      </c>
      <c r="L145" s="24"/>
      <c r="M145" s="25" t="s">
        <v>47</v>
      </c>
      <c r="N145" s="25" t="s">
        <v>21</v>
      </c>
      <c r="O145" s="24" t="s">
        <v>19</v>
      </c>
      <c r="P145" s="25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23" t="str">
        <f>HYPERLINK("https://drive.google.com/open?id=0ByXlrcn4L69jV1haaEQ3YXlVRUE","D4532")</f>
        <v>D4532</v>
      </c>
      <c r="B146" s="17">
        <v>181.29999999999998</v>
      </c>
      <c r="C146" s="18">
        <v>3541.4130818978224</v>
      </c>
      <c r="D146" s="18">
        <v>3939.7806432619136</v>
      </c>
      <c r="E146" s="18">
        <v>4338.1482046260035</v>
      </c>
      <c r="F146" s="18">
        <v>4736.515765990095</v>
      </c>
      <c r="G146" s="18">
        <v>5134.883327354186</v>
      </c>
      <c r="H146" s="19">
        <v>5300.524725010773</v>
      </c>
      <c r="I146" s="20">
        <v>14400.0</v>
      </c>
      <c r="J146" s="24">
        <v>3.0</v>
      </c>
      <c r="K146" s="24" t="s">
        <v>19</v>
      </c>
      <c r="L146" s="24"/>
      <c r="M146" s="25" t="s">
        <v>47</v>
      </c>
      <c r="N146" s="25" t="s">
        <v>21</v>
      </c>
      <c r="O146" s="24" t="s">
        <v>19</v>
      </c>
      <c r="P146" s="25" t="s">
        <v>49</v>
      </c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23" t="str">
        <f>HYPERLINK("https://drive.google.com/open?id=0ByXlrcn4L69jLWlXNGpsaVRWN2M","D4539")</f>
        <v>D4539</v>
      </c>
      <c r="B147" s="17">
        <v>4.8</v>
      </c>
      <c r="C147" s="18">
        <v>1180.4710272992743</v>
      </c>
      <c r="D147" s="18">
        <v>1313.260214420638</v>
      </c>
      <c r="E147" s="18">
        <v>1446.0494015420013</v>
      </c>
      <c r="F147" s="18">
        <v>1578.838588663365</v>
      </c>
      <c r="G147" s="18">
        <v>1711.6277757847286</v>
      </c>
      <c r="H147" s="19">
        <v>1766.841575003591</v>
      </c>
      <c r="I147" s="20">
        <v>4800.0</v>
      </c>
      <c r="J147" s="24">
        <v>1.0</v>
      </c>
      <c r="K147" s="24" t="s">
        <v>19</v>
      </c>
      <c r="L147" s="24"/>
      <c r="M147" s="25" t="s">
        <v>47</v>
      </c>
      <c r="N147" s="25" t="s">
        <v>21</v>
      </c>
      <c r="O147" s="24" t="s">
        <v>19</v>
      </c>
      <c r="P147" s="25" t="s">
        <v>22</v>
      </c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23" t="str">
        <f>HYPERLINK("https://drive.google.com/open?id=0ByXlrcn4L69jLWlXNGpsaVRWN2M","D4540")</f>
        <v>D4540</v>
      </c>
      <c r="B148" s="17">
        <v>35.199999999999996</v>
      </c>
      <c r="C148" s="18">
        <v>1180.4710272992743</v>
      </c>
      <c r="D148" s="18">
        <v>1313.260214420638</v>
      </c>
      <c r="E148" s="18">
        <v>1446.0494015420013</v>
      </c>
      <c r="F148" s="18">
        <v>1578.838588663365</v>
      </c>
      <c r="G148" s="18">
        <v>1711.6277757847286</v>
      </c>
      <c r="H148" s="19">
        <v>1766.841575003591</v>
      </c>
      <c r="I148" s="20">
        <v>4800.0</v>
      </c>
      <c r="J148" s="24">
        <v>1.0</v>
      </c>
      <c r="K148" s="24" t="s">
        <v>19</v>
      </c>
      <c r="L148" s="24"/>
      <c r="M148" s="25" t="s">
        <v>47</v>
      </c>
      <c r="N148" s="25" t="s">
        <v>21</v>
      </c>
      <c r="O148" s="24" t="s">
        <v>19</v>
      </c>
      <c r="P148" s="25" t="s">
        <v>22</v>
      </c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23" t="str">
        <f>HYPERLINK("https://drive.google.com/open?id=0ByXlrcn4L69jSzQwLXhvZF94T0k","D4544")</f>
        <v>D4544</v>
      </c>
      <c r="B149" s="17">
        <v>64.8</v>
      </c>
      <c r="C149" s="18">
        <v>983.7258560827285</v>
      </c>
      <c r="D149" s="18">
        <v>1094.3835120171982</v>
      </c>
      <c r="E149" s="18">
        <v>1205.0411679516676</v>
      </c>
      <c r="F149" s="18">
        <v>1315.6988238861377</v>
      </c>
      <c r="G149" s="18">
        <v>1426.3564798206073</v>
      </c>
      <c r="H149" s="19">
        <v>1472.367979169659</v>
      </c>
      <c r="I149" s="20">
        <v>4000.0</v>
      </c>
      <c r="J149" s="24">
        <v>1.0</v>
      </c>
      <c r="K149" s="24" t="s">
        <v>19</v>
      </c>
      <c r="L149" s="24"/>
      <c r="M149" s="25" t="s">
        <v>47</v>
      </c>
      <c r="N149" s="25" t="s">
        <v>21</v>
      </c>
      <c r="O149" s="24" t="s">
        <v>19</v>
      </c>
      <c r="P149" s="25" t="s">
        <v>22</v>
      </c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23" t="str">
        <f>HYPERLINK("https://drive.google.com/open?id=0ByXlrcn4L69jMGdOTm02c0xXcWs","D4553")</f>
        <v>D4553</v>
      </c>
      <c r="B150" s="17">
        <v>3.5</v>
      </c>
      <c r="C150" s="18">
        <v>4525.138937980551</v>
      </c>
      <c r="D150" s="18">
        <v>5034.1641552791125</v>
      </c>
      <c r="E150" s="18">
        <v>5543.189372577672</v>
      </c>
      <c r="F150" s="18">
        <v>6052.214589876232</v>
      </c>
      <c r="G150" s="18">
        <v>6561.239807174793</v>
      </c>
      <c r="H150" s="19">
        <v>6772.892704180432</v>
      </c>
      <c r="I150" s="20">
        <v>18400.0</v>
      </c>
      <c r="J150" s="24">
        <v>1.35</v>
      </c>
      <c r="K150" s="24" t="s">
        <v>19</v>
      </c>
      <c r="L150" s="24"/>
      <c r="M150" s="25" t="s">
        <v>50</v>
      </c>
      <c r="N150" s="25" t="s">
        <v>21</v>
      </c>
      <c r="O150" s="24" t="s">
        <v>19</v>
      </c>
      <c r="P150" s="25" t="s">
        <v>22</v>
      </c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23" t="str">
        <f>HYPERLINK("https://drive.google.com/open?id=0ByXlrcn4L69jbkxGYU85aDZnTVE","D4555")</f>
        <v>D4555</v>
      </c>
      <c r="B151" s="17">
        <v>4.5</v>
      </c>
      <c r="C151" s="18">
        <v>3606.994805636671</v>
      </c>
      <c r="D151" s="18">
        <v>4012.7395440630607</v>
      </c>
      <c r="E151" s="18">
        <v>4418.484282489449</v>
      </c>
      <c r="F151" s="18">
        <v>4824.229020915838</v>
      </c>
      <c r="G151" s="18">
        <v>5229.973759342227</v>
      </c>
      <c r="H151" s="19">
        <v>5398.68259028875</v>
      </c>
      <c r="I151" s="20">
        <v>14666.666666666668</v>
      </c>
      <c r="J151" s="24">
        <v>3.0</v>
      </c>
      <c r="K151" s="24" t="s">
        <v>19</v>
      </c>
      <c r="L151" s="24"/>
      <c r="M151" s="25" t="s">
        <v>50</v>
      </c>
      <c r="N151" s="25" t="s">
        <v>21</v>
      </c>
      <c r="O151" s="24" t="s">
        <v>19</v>
      </c>
      <c r="P151" s="25" t="s">
        <v>51</v>
      </c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23" t="str">
        <f>HYPERLINK("https://drive.google.com/open?id=0ByXlrcn4L69jUEFxVWNlSjN0YmM","D4556")</f>
        <v>D4556</v>
      </c>
      <c r="B152" s="17">
        <v>24.1</v>
      </c>
      <c r="C152" s="18">
        <v>3344.667910681277</v>
      </c>
      <c r="D152" s="18">
        <v>3720.9039408584745</v>
      </c>
      <c r="E152" s="18">
        <v>4097.13997103567</v>
      </c>
      <c r="F152" s="18">
        <v>4473.376001212868</v>
      </c>
      <c r="G152" s="18">
        <v>4849.612031390065</v>
      </c>
      <c r="H152" s="19">
        <v>5006.051129176841</v>
      </c>
      <c r="I152" s="20">
        <v>13600.0</v>
      </c>
      <c r="J152" s="24">
        <v>3.0</v>
      </c>
      <c r="K152" s="24" t="s">
        <v>19</v>
      </c>
      <c r="L152" s="24"/>
      <c r="M152" s="25" t="s">
        <v>50</v>
      </c>
      <c r="N152" s="25" t="s">
        <v>21</v>
      </c>
      <c r="O152" s="24" t="s">
        <v>19</v>
      </c>
      <c r="P152" s="25" t="s">
        <v>22</v>
      </c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23" t="str">
        <f>HYPERLINK("https://drive.google.com/open?id=0ByXlrcn4L69jdHJsZDJxckNvX3M","D4557")</f>
        <v>D4557</v>
      </c>
      <c r="B153" s="17">
        <v>32.0</v>
      </c>
      <c r="C153" s="18">
        <v>2951.1775682481853</v>
      </c>
      <c r="D153" s="18">
        <v>3283.150536051595</v>
      </c>
      <c r="E153" s="18">
        <v>3615.123503855003</v>
      </c>
      <c r="F153" s="18">
        <v>3947.0964716584126</v>
      </c>
      <c r="G153" s="18">
        <v>4279.069439461821</v>
      </c>
      <c r="H153" s="19">
        <v>4417.103937508977</v>
      </c>
      <c r="I153" s="20">
        <v>12000.0</v>
      </c>
      <c r="J153" s="24">
        <v>3.0</v>
      </c>
      <c r="K153" s="24" t="s">
        <v>19</v>
      </c>
      <c r="L153" s="24"/>
      <c r="M153" s="25" t="s">
        <v>50</v>
      </c>
      <c r="N153" s="25" t="s">
        <v>21</v>
      </c>
      <c r="O153" s="24" t="s">
        <v>19</v>
      </c>
      <c r="P153" s="25" t="s">
        <v>22</v>
      </c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23" t="str">
        <f>HYPERLINK("https://drive.google.com/open?id=0ByXlrcn4L69janBIZktrSzRha3M","D4561")</f>
        <v>D4561</v>
      </c>
      <c r="B154" s="17">
        <v>55.7</v>
      </c>
      <c r="C154" s="18">
        <v>3344.667910681277</v>
      </c>
      <c r="D154" s="18">
        <v>3720.9039408584745</v>
      </c>
      <c r="E154" s="18">
        <v>4097.13997103567</v>
      </c>
      <c r="F154" s="18">
        <v>4473.376001212868</v>
      </c>
      <c r="G154" s="18">
        <v>4849.612031390065</v>
      </c>
      <c r="H154" s="19">
        <v>5006.051129176841</v>
      </c>
      <c r="I154" s="20">
        <v>13600.0</v>
      </c>
      <c r="J154" s="24">
        <v>3.0</v>
      </c>
      <c r="K154" s="24" t="s">
        <v>19</v>
      </c>
      <c r="L154" s="24"/>
      <c r="M154" s="25" t="s">
        <v>50</v>
      </c>
      <c r="N154" s="25" t="s">
        <v>21</v>
      </c>
      <c r="O154" s="24" t="s">
        <v>19</v>
      </c>
      <c r="P154" s="25" t="s">
        <v>22</v>
      </c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23" t="str">
        <f>HYPERLINK("https://drive.google.com/open?id=0ByXlrcn4L69janBIZktrSzRha3M","D4562")</f>
        <v>D4562</v>
      </c>
      <c r="B155" s="17">
        <v>75.4</v>
      </c>
      <c r="C155" s="18">
        <v>3344.667910681277</v>
      </c>
      <c r="D155" s="18">
        <v>3720.9039408584745</v>
      </c>
      <c r="E155" s="18">
        <v>4097.13997103567</v>
      </c>
      <c r="F155" s="18">
        <v>4473.376001212868</v>
      </c>
      <c r="G155" s="18">
        <v>4849.612031390065</v>
      </c>
      <c r="H155" s="19">
        <v>5006.051129176841</v>
      </c>
      <c r="I155" s="20">
        <v>13600.0</v>
      </c>
      <c r="J155" s="24">
        <v>3.0</v>
      </c>
      <c r="K155" s="24" t="s">
        <v>19</v>
      </c>
      <c r="L155" s="24"/>
      <c r="M155" s="25" t="s">
        <v>50</v>
      </c>
      <c r="N155" s="25" t="s">
        <v>21</v>
      </c>
      <c r="O155" s="24" t="s">
        <v>19</v>
      </c>
      <c r="P155" s="25" t="s">
        <v>22</v>
      </c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23" t="str">
        <f>HYPERLINK("https://drive.google.com/open?id=0ByXlrcn4L69jRFpBTi16SUdUWWs","D4564")</f>
        <v>D4564</v>
      </c>
      <c r="B156" s="17">
        <v>19.6</v>
      </c>
      <c r="C156" s="18">
        <v>2623.2689495539425</v>
      </c>
      <c r="D156" s="18">
        <v>2918.3560320458623</v>
      </c>
      <c r="E156" s="18">
        <v>3213.4431145377807</v>
      </c>
      <c r="F156" s="18">
        <v>3508.5301970297</v>
      </c>
      <c r="G156" s="18">
        <v>3803.61727952162</v>
      </c>
      <c r="H156" s="19">
        <v>3926.3146111190913</v>
      </c>
      <c r="I156" s="20">
        <v>10666.666666666668</v>
      </c>
      <c r="J156" s="24">
        <v>2.0</v>
      </c>
      <c r="K156" s="24" t="s">
        <v>19</v>
      </c>
      <c r="L156" s="24"/>
      <c r="M156" s="25" t="s">
        <v>50</v>
      </c>
      <c r="N156" s="25" t="s">
        <v>21</v>
      </c>
      <c r="O156" s="24" t="s">
        <v>19</v>
      </c>
      <c r="P156" s="25" t="s">
        <v>22</v>
      </c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23" t="str">
        <f>HYPERLINK("https://drive.google.com/open?id=0ByXlrcn4L69jUFpTZzJRaW11b2M","D4566")</f>
        <v>D4566</v>
      </c>
      <c r="B157" s="17">
        <v>21.200000000000003</v>
      </c>
      <c r="C157" s="18">
        <v>2098.615159643154</v>
      </c>
      <c r="D157" s="18">
        <v>2334.6848256366898</v>
      </c>
      <c r="E157" s="18">
        <v>2570.754491630225</v>
      </c>
      <c r="F157" s="18">
        <v>2806.82415762376</v>
      </c>
      <c r="G157" s="18">
        <v>3042.8938236172958</v>
      </c>
      <c r="H157" s="19">
        <v>3141.051688895273</v>
      </c>
      <c r="I157" s="20">
        <v>8533.333333333334</v>
      </c>
      <c r="J157" s="24">
        <v>2.0</v>
      </c>
      <c r="K157" s="24" t="s">
        <v>19</v>
      </c>
      <c r="L157" s="24"/>
      <c r="M157" s="25" t="s">
        <v>50</v>
      </c>
      <c r="N157" s="25" t="s">
        <v>21</v>
      </c>
      <c r="O157" s="24" t="s">
        <v>19</v>
      </c>
      <c r="P157" s="25" t="s">
        <v>22</v>
      </c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23" t="str">
        <f>HYPERLINK("https://drive.google.com/open?id=0ByXlrcn4L69jZnJkTmRLM3hsUVE","D4568")</f>
        <v>D4568</v>
      </c>
      <c r="B158" s="17">
        <v>564.1</v>
      </c>
      <c r="C158" s="18">
        <v>1836.2882646877597</v>
      </c>
      <c r="D158" s="18">
        <v>2042.8492224321033</v>
      </c>
      <c r="E158" s="18">
        <v>2249.4101801764464</v>
      </c>
      <c r="F158" s="18">
        <v>2455.97113792079</v>
      </c>
      <c r="G158" s="18">
        <v>2662.532095665133</v>
      </c>
      <c r="H158" s="19">
        <v>2748.4202277833633</v>
      </c>
      <c r="I158" s="20">
        <v>7466.666666666666</v>
      </c>
      <c r="J158" s="24">
        <v>2.0</v>
      </c>
      <c r="K158" s="24" t="s">
        <v>19</v>
      </c>
      <c r="L158" s="24"/>
      <c r="M158" s="25" t="s">
        <v>50</v>
      </c>
      <c r="N158" s="25" t="s">
        <v>21</v>
      </c>
      <c r="O158" s="24" t="s">
        <v>19</v>
      </c>
      <c r="P158" s="25" t="s">
        <v>22</v>
      </c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27" t="str">
        <f>HYPERLINK("https://drive.google.com/open?id=0ByXlrcn4L69jNkdIWmdQT29oazA","D4572")</f>
        <v>D4572</v>
      </c>
      <c r="B159" s="17">
        <v>227.8</v>
      </c>
      <c r="C159" s="18">
        <v>1573.9613697323653</v>
      </c>
      <c r="D159" s="18">
        <v>1751.0136192275172</v>
      </c>
      <c r="E159" s="18">
        <v>1928.0658687226685</v>
      </c>
      <c r="F159" s="18">
        <v>2105.11811821782</v>
      </c>
      <c r="G159" s="18">
        <v>2282.1703677129717</v>
      </c>
      <c r="H159" s="19">
        <v>2355.7887666714546</v>
      </c>
      <c r="I159" s="20">
        <v>6400.0</v>
      </c>
      <c r="J159" s="24">
        <v>2.0</v>
      </c>
      <c r="K159" s="24" t="s">
        <v>19</v>
      </c>
      <c r="L159" s="24"/>
      <c r="M159" s="25" t="s">
        <v>50</v>
      </c>
      <c r="N159" s="25" t="s">
        <v>21</v>
      </c>
      <c r="O159" s="24" t="s">
        <v>19</v>
      </c>
      <c r="P159" s="25" t="s">
        <v>22</v>
      </c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27" t="str">
        <f>HYPERLINK("https://drive.google.com/open?id=0ByXlrcn4L69jNkdIWmdQT29oazA","D4573")</f>
        <v>D4573</v>
      </c>
      <c r="B160" s="17">
        <v>21.6</v>
      </c>
      <c r="C160" s="18">
        <v>2360.9420545985486</v>
      </c>
      <c r="D160" s="18">
        <v>2626.520428841276</v>
      </c>
      <c r="E160" s="18">
        <v>2892.0988030840026</v>
      </c>
      <c r="F160" s="18">
        <v>3157.67717732673</v>
      </c>
      <c r="G160" s="18">
        <v>3423.255551569457</v>
      </c>
      <c r="H160" s="19">
        <v>3533.683150007182</v>
      </c>
      <c r="I160" s="20">
        <v>9600.0</v>
      </c>
      <c r="J160" s="24">
        <v>3.0</v>
      </c>
      <c r="K160" s="24" t="s">
        <v>19</v>
      </c>
      <c r="L160" s="24"/>
      <c r="M160" s="25" t="s">
        <v>50</v>
      </c>
      <c r="N160" s="25" t="s">
        <v>21</v>
      </c>
      <c r="O160" s="24" t="s">
        <v>19</v>
      </c>
      <c r="P160" s="25" t="s">
        <v>22</v>
      </c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27" t="str">
        <f>HYPERLINK("https://drive.google.com/open?id=0ByXlrcn4L69jNkdIWmdQT29oazA","D4574")</f>
        <v>D4574</v>
      </c>
      <c r="B161" s="17">
        <v>303.1</v>
      </c>
      <c r="C161" s="18">
        <v>1573.9613697323653</v>
      </c>
      <c r="D161" s="18">
        <v>1751.0136192275172</v>
      </c>
      <c r="E161" s="18">
        <v>1928.0658687226685</v>
      </c>
      <c r="F161" s="18">
        <v>2105.11811821782</v>
      </c>
      <c r="G161" s="18">
        <v>2282.1703677129717</v>
      </c>
      <c r="H161" s="19">
        <v>2355.7887666714546</v>
      </c>
      <c r="I161" s="20">
        <v>6400.0</v>
      </c>
      <c r="J161" s="24">
        <v>2.0</v>
      </c>
      <c r="K161" s="24" t="s">
        <v>19</v>
      </c>
      <c r="L161" s="24"/>
      <c r="M161" s="25" t="s">
        <v>50</v>
      </c>
      <c r="N161" s="25" t="s">
        <v>21</v>
      </c>
      <c r="O161" s="24" t="s">
        <v>19</v>
      </c>
      <c r="P161" s="25" t="s">
        <v>22</v>
      </c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27" t="str">
        <f>HYPERLINK("https://drive.google.com/open?id=0ByXlrcn4L69jNkdIWmdQT29oazA","D4575")</f>
        <v>D4575</v>
      </c>
      <c r="B162" s="17">
        <v>12.399999999999999</v>
      </c>
      <c r="C162" s="18">
        <v>2360.9420545985486</v>
      </c>
      <c r="D162" s="18">
        <v>2626.520428841276</v>
      </c>
      <c r="E162" s="18">
        <v>2892.0988030840026</v>
      </c>
      <c r="F162" s="18">
        <v>3157.67717732673</v>
      </c>
      <c r="G162" s="18">
        <v>3423.255551569457</v>
      </c>
      <c r="H162" s="19">
        <v>3533.683150007182</v>
      </c>
      <c r="I162" s="20">
        <v>9600.0</v>
      </c>
      <c r="J162" s="24">
        <v>3.0</v>
      </c>
      <c r="K162" s="24" t="s">
        <v>19</v>
      </c>
      <c r="L162" s="24"/>
      <c r="M162" s="25" t="s">
        <v>50</v>
      </c>
      <c r="N162" s="25" t="s">
        <v>21</v>
      </c>
      <c r="O162" s="24" t="s">
        <v>19</v>
      </c>
      <c r="P162" s="25" t="s">
        <v>22</v>
      </c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23" t="str">
        <f>HYPERLINK("https://drive.google.com/open?id=0ByXlrcn4L69jazJVLXdrY1p5aDA","D4578")</f>
        <v>D4578</v>
      </c>
      <c r="B163" s="17">
        <v>7.699999999999999</v>
      </c>
      <c r="C163" s="18">
        <v>6886.080992579099</v>
      </c>
      <c r="D163" s="18">
        <v>7660.6845841203885</v>
      </c>
      <c r="E163" s="18">
        <v>8435.288175661673</v>
      </c>
      <c r="F163" s="18">
        <v>9209.891767202964</v>
      </c>
      <c r="G163" s="18">
        <v>9984.49535874425</v>
      </c>
      <c r="H163" s="19">
        <v>10306.575854187613</v>
      </c>
      <c r="I163" s="20">
        <v>28000.0</v>
      </c>
      <c r="J163" s="24">
        <v>2.65</v>
      </c>
      <c r="K163" s="24" t="s">
        <v>19</v>
      </c>
      <c r="L163" s="24"/>
      <c r="M163" s="25" t="s">
        <v>50</v>
      </c>
      <c r="N163" s="25" t="s">
        <v>21</v>
      </c>
      <c r="O163" s="24" t="s">
        <v>19</v>
      </c>
      <c r="P163" s="25" t="s">
        <v>22</v>
      </c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23" t="str">
        <f>HYPERLINK("https://drive.google.com/open?id=0ByXlrcn4L69jSk1UUkszVWhrVkE","D4579")</f>
        <v>D4579</v>
      </c>
      <c r="B164" s="17">
        <v>13.899999999999999</v>
      </c>
      <c r="C164" s="18">
        <v>1573.9613697323653</v>
      </c>
      <c r="D164" s="18">
        <v>1751.0136192275172</v>
      </c>
      <c r="E164" s="18">
        <v>1928.0658687226685</v>
      </c>
      <c r="F164" s="18">
        <v>2105.11811821782</v>
      </c>
      <c r="G164" s="18">
        <v>2282.1703677129717</v>
      </c>
      <c r="H164" s="19">
        <v>2355.7887666714546</v>
      </c>
      <c r="I164" s="20">
        <v>6400.0</v>
      </c>
      <c r="J164" s="24">
        <v>1.5</v>
      </c>
      <c r="K164" s="24" t="s">
        <v>19</v>
      </c>
      <c r="L164" s="24"/>
      <c r="M164" s="25" t="s">
        <v>50</v>
      </c>
      <c r="N164" s="25" t="s">
        <v>21</v>
      </c>
      <c r="O164" s="24" t="s">
        <v>19</v>
      </c>
      <c r="P164" s="25" t="s">
        <v>22</v>
      </c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23" t="str">
        <f>HYPERLINK("https://drive.google.com/open?id=0ByXlrcn4L69jSk1UUkszVWhrVkE","D4580")</f>
        <v>D4580</v>
      </c>
      <c r="B165" s="17">
        <v>263.1</v>
      </c>
      <c r="C165" s="18">
        <v>1573.9613697323653</v>
      </c>
      <c r="D165" s="18">
        <v>1751.0136192275172</v>
      </c>
      <c r="E165" s="18">
        <v>1928.0658687226685</v>
      </c>
      <c r="F165" s="18">
        <v>2105.11811821782</v>
      </c>
      <c r="G165" s="18">
        <v>2282.1703677129717</v>
      </c>
      <c r="H165" s="19">
        <v>2355.7887666714546</v>
      </c>
      <c r="I165" s="20">
        <v>6400.0</v>
      </c>
      <c r="J165" s="24">
        <v>1.5</v>
      </c>
      <c r="K165" s="24" t="s">
        <v>19</v>
      </c>
      <c r="L165" s="24"/>
      <c r="M165" s="25" t="s">
        <v>50</v>
      </c>
      <c r="N165" s="25" t="s">
        <v>21</v>
      </c>
      <c r="O165" s="24" t="s">
        <v>19</v>
      </c>
      <c r="P165" s="25" t="s">
        <v>22</v>
      </c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23" t="str">
        <f>HYPERLINK("https://drive.google.com/open?id=0ByXlrcn4L69jazJSZEFIal9iRzQ","D4581")</f>
        <v>D4581</v>
      </c>
      <c r="B166" s="17">
        <v>15.000000000000002</v>
      </c>
      <c r="C166" s="18">
        <v>1836.2882646877597</v>
      </c>
      <c r="D166" s="18">
        <v>2042.8492224321033</v>
      </c>
      <c r="E166" s="18">
        <v>2249.4101801764464</v>
      </c>
      <c r="F166" s="18">
        <v>2455.97113792079</v>
      </c>
      <c r="G166" s="18">
        <v>2662.532095665133</v>
      </c>
      <c r="H166" s="19">
        <v>2748.4202277833633</v>
      </c>
      <c r="I166" s="20">
        <v>7466.666666666666</v>
      </c>
      <c r="J166" s="24">
        <v>1.5</v>
      </c>
      <c r="K166" s="24" t="s">
        <v>19</v>
      </c>
      <c r="L166" s="24"/>
      <c r="M166" s="25" t="s">
        <v>50</v>
      </c>
      <c r="N166" s="25" t="s">
        <v>21</v>
      </c>
      <c r="O166" s="24" t="s">
        <v>19</v>
      </c>
      <c r="P166" s="25" t="s">
        <v>22</v>
      </c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23" t="str">
        <f>HYPERLINK("https://drive.google.com/open?id=0ByXlrcn4L69jazJSZEFIal9iRzQ","D4583")</f>
        <v>D4583</v>
      </c>
      <c r="B167" s="17">
        <v>22.5</v>
      </c>
      <c r="C167" s="18">
        <v>1836.2882646877597</v>
      </c>
      <c r="D167" s="18">
        <v>2042.8492224321033</v>
      </c>
      <c r="E167" s="18">
        <v>2249.4101801764464</v>
      </c>
      <c r="F167" s="18">
        <v>2455.97113792079</v>
      </c>
      <c r="G167" s="18">
        <v>2662.532095665133</v>
      </c>
      <c r="H167" s="19">
        <v>2748.4202277833633</v>
      </c>
      <c r="I167" s="20">
        <v>7466.666666666666</v>
      </c>
      <c r="J167" s="24">
        <v>1.5</v>
      </c>
      <c r="K167" s="24" t="s">
        <v>19</v>
      </c>
      <c r="L167" s="24"/>
      <c r="M167" s="25" t="s">
        <v>50</v>
      </c>
      <c r="N167" s="25" t="s">
        <v>21</v>
      </c>
      <c r="O167" s="24" t="s">
        <v>19</v>
      </c>
      <c r="P167" s="25" t="s">
        <v>22</v>
      </c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23" t="str">
        <f>HYPERLINK("https://drive.google.com/open?id=0ByXlrcn4L69jUVhxbkxVMzlJdGs","D4584")</f>
        <v>D4584</v>
      </c>
      <c r="B168" s="17">
        <v>135.1</v>
      </c>
      <c r="C168" s="18">
        <v>983.7258560827285</v>
      </c>
      <c r="D168" s="18">
        <v>1094.3835120171982</v>
      </c>
      <c r="E168" s="18">
        <v>1205.0411679516676</v>
      </c>
      <c r="F168" s="18">
        <v>1315.6988238861377</v>
      </c>
      <c r="G168" s="18">
        <v>1426.3564798206073</v>
      </c>
      <c r="H168" s="19">
        <v>1472.367979169659</v>
      </c>
      <c r="I168" s="20">
        <v>4000.0</v>
      </c>
      <c r="J168" s="24">
        <v>1.0</v>
      </c>
      <c r="K168" s="24" t="s">
        <v>19</v>
      </c>
      <c r="L168" s="24"/>
      <c r="M168" s="25" t="s">
        <v>50</v>
      </c>
      <c r="N168" s="25" t="s">
        <v>21</v>
      </c>
      <c r="O168" s="24" t="s">
        <v>19</v>
      </c>
      <c r="P168" s="25" t="s">
        <v>22</v>
      </c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23" t="str">
        <f>HYPERLINK("https://drive.google.com/open?id=0ByXlrcn4L69jUVhxbkxVMzlJdGs","D4585")</f>
        <v>D4585</v>
      </c>
      <c r="B169" s="17">
        <v>337.49999999999994</v>
      </c>
      <c r="C169" s="18">
        <v>983.7258560827285</v>
      </c>
      <c r="D169" s="18">
        <v>1094.3835120171982</v>
      </c>
      <c r="E169" s="18">
        <v>1205.0411679516676</v>
      </c>
      <c r="F169" s="18">
        <v>1315.6988238861377</v>
      </c>
      <c r="G169" s="18">
        <v>1426.3564798206073</v>
      </c>
      <c r="H169" s="19">
        <v>1472.367979169659</v>
      </c>
      <c r="I169" s="20">
        <v>4000.0</v>
      </c>
      <c r="J169" s="24">
        <v>1.0</v>
      </c>
      <c r="K169" s="24" t="s">
        <v>19</v>
      </c>
      <c r="L169" s="24"/>
      <c r="M169" s="25" t="s">
        <v>50</v>
      </c>
      <c r="N169" s="25" t="s">
        <v>21</v>
      </c>
      <c r="O169" s="24" t="s">
        <v>19</v>
      </c>
      <c r="P169" s="25" t="s">
        <v>22</v>
      </c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23" t="str">
        <f>HYPERLINK("https://drive.google.com/open?id=0ByXlrcn4L69jT0UyelRzcVoyaGc","D4586")</f>
        <v>D4586</v>
      </c>
      <c r="B170" s="17">
        <v>136.4</v>
      </c>
      <c r="C170" s="18">
        <v>1377.2161985158198</v>
      </c>
      <c r="D170" s="18">
        <v>1532.1369168240776</v>
      </c>
      <c r="E170" s="18">
        <v>1687.0576351323348</v>
      </c>
      <c r="F170" s="18">
        <v>1841.9783534405926</v>
      </c>
      <c r="G170" s="18">
        <v>1996.89907174885</v>
      </c>
      <c r="H170" s="19">
        <v>2061.3151708375226</v>
      </c>
      <c r="I170" s="20">
        <v>5600.0</v>
      </c>
      <c r="J170" s="24">
        <v>1.0</v>
      </c>
      <c r="K170" s="24" t="s">
        <v>19</v>
      </c>
      <c r="L170" s="24"/>
      <c r="M170" s="25" t="s">
        <v>50</v>
      </c>
      <c r="N170" s="25" t="s">
        <v>21</v>
      </c>
      <c r="O170" s="24" t="s">
        <v>19</v>
      </c>
      <c r="P170" s="25" t="s">
        <v>52</v>
      </c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23" t="str">
        <f>HYPERLINK("https://drive.google.com/open?id=0ByXlrcn4L69jWlFnV3hXOG9KVUk","D4587")</f>
        <v>D4587</v>
      </c>
      <c r="B171" s="17">
        <v>56.9</v>
      </c>
      <c r="C171" s="18">
        <v>1246.0527510381228</v>
      </c>
      <c r="D171" s="18">
        <v>1386.2191152217847</v>
      </c>
      <c r="E171" s="18">
        <v>1526.385479405446</v>
      </c>
      <c r="F171" s="18">
        <v>1666.5518435891076</v>
      </c>
      <c r="G171" s="18">
        <v>1806.7182077727691</v>
      </c>
      <c r="H171" s="19">
        <v>1864.9994402815682</v>
      </c>
      <c r="I171" s="20">
        <v>5066.666666666667</v>
      </c>
      <c r="J171" s="24">
        <v>1.0</v>
      </c>
      <c r="K171" s="24" t="s">
        <v>19</v>
      </c>
      <c r="L171" s="24"/>
      <c r="M171" s="25" t="s">
        <v>50</v>
      </c>
      <c r="N171" s="25" t="s">
        <v>21</v>
      </c>
      <c r="O171" s="24" t="s">
        <v>19</v>
      </c>
      <c r="P171" s="25" t="s">
        <v>22</v>
      </c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27" t="str">
        <f>HYPERLINK("https://drive.google.com/open?id=0ByXlrcn4L69jWlFnV3hXOG9KVUk","D4588")</f>
        <v>D4588</v>
      </c>
      <c r="B172" s="17">
        <v>66.8</v>
      </c>
      <c r="C172" s="18">
        <v>1246.0527510381228</v>
      </c>
      <c r="D172" s="18">
        <v>1386.2191152217847</v>
      </c>
      <c r="E172" s="18">
        <v>1526.385479405446</v>
      </c>
      <c r="F172" s="18">
        <v>1666.5518435891076</v>
      </c>
      <c r="G172" s="18">
        <v>1806.7182077727691</v>
      </c>
      <c r="H172" s="19">
        <v>1864.9994402815682</v>
      </c>
      <c r="I172" s="20">
        <v>5066.666666666667</v>
      </c>
      <c r="J172" s="24">
        <v>1.0</v>
      </c>
      <c r="K172" s="24" t="s">
        <v>19</v>
      </c>
      <c r="L172" s="24"/>
      <c r="M172" s="25" t="s">
        <v>50</v>
      </c>
      <c r="N172" s="25" t="s">
        <v>21</v>
      </c>
      <c r="O172" s="24" t="s">
        <v>19</v>
      </c>
      <c r="P172" s="25" t="s">
        <v>22</v>
      </c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27" t="str">
        <f>HYPERLINK("https://drive.google.com/open?id=0ByXlrcn4L69jOGJDdWs5VWVwQm8","D4589")</f>
        <v>D4589</v>
      </c>
      <c r="B173" s="17">
        <v>9.9</v>
      </c>
      <c r="C173" s="18">
        <v>1836.2882646877597</v>
      </c>
      <c r="D173" s="18">
        <v>2042.8492224321033</v>
      </c>
      <c r="E173" s="18">
        <v>2249.4101801764464</v>
      </c>
      <c r="F173" s="18">
        <v>2455.97113792079</v>
      </c>
      <c r="G173" s="18">
        <v>2662.532095665133</v>
      </c>
      <c r="H173" s="19">
        <v>2748.4202277833633</v>
      </c>
      <c r="I173" s="20">
        <v>7466.666666666666</v>
      </c>
      <c r="J173" s="24">
        <v>1.6</v>
      </c>
      <c r="K173" s="24" t="s">
        <v>19</v>
      </c>
      <c r="L173" s="24"/>
      <c r="M173" s="25" t="s">
        <v>50</v>
      </c>
      <c r="N173" s="25" t="s">
        <v>21</v>
      </c>
      <c r="O173" s="24" t="s">
        <v>19</v>
      </c>
      <c r="P173" s="25" t="s">
        <v>22</v>
      </c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27" t="str">
        <f>HYPERLINK("https://drive.google.com/open?id=0ByXlrcn4L69jOGJDdWs5VWVwQm8","D4590")</f>
        <v>D4590</v>
      </c>
      <c r="B174" s="17">
        <v>59.1</v>
      </c>
      <c r="C174" s="18">
        <v>983.7258560827285</v>
      </c>
      <c r="D174" s="18">
        <v>1094.3835120171982</v>
      </c>
      <c r="E174" s="18">
        <v>1205.0411679516676</v>
      </c>
      <c r="F174" s="18">
        <v>1315.6988238861377</v>
      </c>
      <c r="G174" s="18">
        <v>1426.3564798206073</v>
      </c>
      <c r="H174" s="19">
        <v>1472.367979169659</v>
      </c>
      <c r="I174" s="20">
        <v>4000.0</v>
      </c>
      <c r="J174" s="24">
        <v>1.0</v>
      </c>
      <c r="K174" s="24" t="s">
        <v>19</v>
      </c>
      <c r="L174" s="24"/>
      <c r="M174" s="25" t="s">
        <v>50</v>
      </c>
      <c r="N174" s="25" t="s">
        <v>21</v>
      </c>
      <c r="O174" s="24" t="s">
        <v>19</v>
      </c>
      <c r="P174" s="25" t="s">
        <v>22</v>
      </c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27" t="str">
        <f>HYPERLINK("https://drive.google.com/open?id=0ByXlrcn4L69jZmNuaU1tNW9Ib3M","D4591")</f>
        <v>D4591</v>
      </c>
      <c r="B175" s="17">
        <v>41.4</v>
      </c>
      <c r="C175" s="18">
        <v>880.0</v>
      </c>
      <c r="D175" s="18">
        <v>880.0</v>
      </c>
      <c r="E175" s="18">
        <v>883.6968564978896</v>
      </c>
      <c r="F175" s="18">
        <v>964.8458041831675</v>
      </c>
      <c r="G175" s="18">
        <v>1045.994751868445</v>
      </c>
      <c r="H175" s="19">
        <v>1079.73651805775</v>
      </c>
      <c r="I175" s="20">
        <v>2933.333333333333</v>
      </c>
      <c r="J175" s="24">
        <v>1.0</v>
      </c>
      <c r="K175" s="24" t="s">
        <v>19</v>
      </c>
      <c r="L175" s="24"/>
      <c r="M175" s="25" t="s">
        <v>50</v>
      </c>
      <c r="N175" s="25" t="s">
        <v>21</v>
      </c>
      <c r="O175" s="24" t="s">
        <v>19</v>
      </c>
      <c r="P175" s="25" t="s">
        <v>22</v>
      </c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27" t="str">
        <f>HYPERLINK("https://drive.google.com/open?id=0ByXlrcn4L69jTUlJZ2M2UVp6U2M","D4597")</f>
        <v>D4597</v>
      </c>
      <c r="B176" s="17">
        <v>37.6</v>
      </c>
      <c r="C176" s="18">
        <v>2623.2689495539425</v>
      </c>
      <c r="D176" s="18">
        <v>2918.3560320458623</v>
      </c>
      <c r="E176" s="18">
        <v>3213.4431145377807</v>
      </c>
      <c r="F176" s="18">
        <v>3508.5301970297</v>
      </c>
      <c r="G176" s="18">
        <v>3803.61727952162</v>
      </c>
      <c r="H176" s="19">
        <v>3926.3146111190913</v>
      </c>
      <c r="I176" s="20">
        <v>10666.666666666668</v>
      </c>
      <c r="J176" s="24">
        <v>1.0</v>
      </c>
      <c r="K176" s="24" t="s">
        <v>19</v>
      </c>
      <c r="L176" s="24"/>
      <c r="M176" s="25" t="s">
        <v>50</v>
      </c>
      <c r="N176" s="25" t="s">
        <v>21</v>
      </c>
      <c r="O176" s="24" t="s">
        <v>24</v>
      </c>
      <c r="P176" s="25" t="s">
        <v>53</v>
      </c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27" t="str">
        <f>HYPERLINK("https://drive.google.com/open?id=0ByXlrcn4L69jTUlJZ2M2UVp6U2M","D4598")</f>
        <v>D4598</v>
      </c>
      <c r="B177" s="17">
        <v>160.9</v>
      </c>
      <c r="C177" s="18">
        <v>2623.2689495539425</v>
      </c>
      <c r="D177" s="18">
        <v>2918.3560320458623</v>
      </c>
      <c r="E177" s="18">
        <v>3213.4431145377807</v>
      </c>
      <c r="F177" s="18">
        <v>3508.5301970297</v>
      </c>
      <c r="G177" s="18">
        <v>3803.61727952162</v>
      </c>
      <c r="H177" s="19">
        <v>3926.3146111190913</v>
      </c>
      <c r="I177" s="20">
        <v>10666.666666666668</v>
      </c>
      <c r="J177" s="24">
        <v>1.0</v>
      </c>
      <c r="K177" s="24" t="s">
        <v>19</v>
      </c>
      <c r="L177" s="24"/>
      <c r="M177" s="25" t="s">
        <v>50</v>
      </c>
      <c r="N177" s="25" t="s">
        <v>21</v>
      </c>
      <c r="O177" s="24" t="s">
        <v>24</v>
      </c>
      <c r="P177" s="25" t="s">
        <v>53</v>
      </c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25" t="s">
        <v>54</v>
      </c>
      <c r="B178" s="17">
        <v>2.0</v>
      </c>
      <c r="C178" s="28"/>
      <c r="D178" s="28"/>
      <c r="E178" s="28"/>
      <c r="F178" s="28"/>
      <c r="G178" s="28"/>
      <c r="H178" s="28"/>
      <c r="I178" s="29"/>
      <c r="J178" s="24"/>
      <c r="K178" s="24"/>
      <c r="L178" s="24"/>
      <c r="M178" s="25"/>
      <c r="N178" s="25"/>
      <c r="O178" s="24"/>
      <c r="P178" s="25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30"/>
      <c r="B179" s="31">
        <v>19466.400000000005</v>
      </c>
      <c r="C179" s="31"/>
      <c r="D179" s="31"/>
      <c r="E179" s="31"/>
      <c r="F179" s="31"/>
      <c r="G179" s="31"/>
      <c r="H179" s="31"/>
      <c r="I179" s="32"/>
      <c r="J179" s="33"/>
      <c r="K179" s="33"/>
      <c r="L179" s="33"/>
      <c r="M179" s="30"/>
      <c r="N179" s="30"/>
      <c r="O179" s="30"/>
      <c r="P179" s="30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34"/>
      <c r="B180" s="34"/>
      <c r="C180" s="34"/>
      <c r="D180" s="34"/>
      <c r="E180" s="34"/>
      <c r="F180" s="34"/>
      <c r="G180" s="34"/>
      <c r="H180" s="34"/>
      <c r="I180" s="35"/>
      <c r="J180" s="34"/>
      <c r="K180" s="34"/>
      <c r="L180" s="34"/>
      <c r="M180" s="34"/>
      <c r="N180" s="34"/>
      <c r="O180" s="34"/>
      <c r="P180" s="34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8"/>
      <c r="B181" s="34"/>
      <c r="C181" s="34"/>
      <c r="D181" s="34"/>
      <c r="E181" s="34"/>
      <c r="F181" s="34"/>
      <c r="G181" s="34"/>
      <c r="H181" s="34"/>
      <c r="I181" s="35"/>
      <c r="J181" s="34"/>
      <c r="K181" s="34"/>
      <c r="L181" s="8"/>
      <c r="M181" s="34"/>
      <c r="N181" s="34"/>
      <c r="O181" s="34"/>
      <c r="P181" s="36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8"/>
      <c r="B182" s="37"/>
      <c r="C182" s="37"/>
      <c r="D182" s="37"/>
      <c r="E182" s="37"/>
      <c r="F182" s="37"/>
      <c r="G182" s="37"/>
      <c r="H182" s="37"/>
      <c r="I182" s="35"/>
      <c r="J182" s="34"/>
      <c r="K182" s="34"/>
      <c r="L182" s="8"/>
      <c r="M182" s="34"/>
      <c r="N182" s="34"/>
      <c r="O182" s="34"/>
      <c r="P182" s="36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8"/>
      <c r="B183" s="34"/>
      <c r="C183" s="34"/>
      <c r="D183" s="34"/>
      <c r="E183" s="34"/>
      <c r="F183" s="34"/>
      <c r="G183" s="34"/>
      <c r="H183" s="34"/>
      <c r="I183" s="35"/>
      <c r="J183" s="34"/>
      <c r="K183" s="34"/>
      <c r="L183" s="8"/>
      <c r="M183" s="34"/>
      <c r="N183" s="34"/>
      <c r="O183" s="34"/>
      <c r="P183" s="36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8"/>
      <c r="B184" s="8"/>
      <c r="C184" s="8"/>
      <c r="D184" s="8"/>
      <c r="E184" s="8"/>
      <c r="F184" s="8"/>
      <c r="G184" s="8"/>
      <c r="H184" s="8"/>
      <c r="I184" s="38"/>
      <c r="J184" s="8"/>
      <c r="K184" s="36"/>
      <c r="L184" s="8"/>
      <c r="M184" s="36"/>
      <c r="N184" s="36"/>
      <c r="O184" s="8"/>
      <c r="P184" s="36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2">
    <mergeCell ref="K1:K2"/>
    <mergeCell ref="J1:J2"/>
    <mergeCell ref="B1:B2"/>
    <mergeCell ref="C1:G1"/>
    <mergeCell ref="A1:A2"/>
    <mergeCell ref="H1:H2"/>
    <mergeCell ref="I1:I2"/>
    <mergeCell ref="L1:L2"/>
    <mergeCell ref="M1:M2"/>
    <mergeCell ref="N1:N2"/>
    <mergeCell ref="O1:O2"/>
    <mergeCell ref="P1:P2"/>
  </mergeCells>
  <hyperlinks>
    <hyperlink r:id="rId1" ref="A4"/>
    <hyperlink r:id="rId2" ref="A5"/>
    <hyperlink r:id="rId3" ref="A6"/>
    <hyperlink r:id="rId4" ref="A7"/>
    <hyperlink r:id="rId5" ref="A8"/>
    <hyperlink r:id="rId6" ref="A9"/>
    <hyperlink r:id="rId7" ref="A10"/>
    <hyperlink r:id="rId8" ref="A11"/>
    <hyperlink r:id="rId9" ref="A12"/>
    <hyperlink r:id="rId10" ref="A13"/>
    <hyperlink r:id="rId11" ref="A14"/>
    <hyperlink r:id="rId12" ref="A15"/>
    <hyperlink r:id="rId13" ref="A16"/>
    <hyperlink r:id="rId14" ref="A17"/>
    <hyperlink r:id="rId15" ref="A18"/>
    <hyperlink r:id="rId16" ref="A19"/>
    <hyperlink r:id="rId17" ref="A20"/>
    <hyperlink r:id="rId18" ref="A21"/>
    <hyperlink r:id="rId19" ref="A22"/>
    <hyperlink r:id="rId20" ref="A23"/>
    <hyperlink r:id="rId21" ref="A24"/>
    <hyperlink r:id="rId22" ref="A25"/>
    <hyperlink r:id="rId23" ref="A26"/>
    <hyperlink r:id="rId24" ref="A27"/>
    <hyperlink r:id="rId25" ref="A28"/>
    <hyperlink r:id="rId26" ref="A29"/>
    <hyperlink r:id="rId27" ref="A30"/>
    <hyperlink r:id="rId28" ref="A31"/>
    <hyperlink r:id="rId29" ref="A32"/>
    <hyperlink r:id="rId30" ref="A33"/>
    <hyperlink r:id="rId31" ref="A34"/>
    <hyperlink r:id="rId32" ref="A35"/>
    <hyperlink r:id="rId33" ref="A36"/>
    <hyperlink r:id="rId34" ref="A37"/>
    <hyperlink r:id="rId35" ref="A38"/>
    <hyperlink r:id="rId36" ref="A39"/>
    <hyperlink r:id="rId37" ref="A40"/>
    <hyperlink r:id="rId38" ref="A41"/>
    <hyperlink r:id="rId39" ref="A42"/>
    <hyperlink r:id="rId40" ref="A43"/>
    <hyperlink r:id="rId41" ref="A44"/>
    <hyperlink r:id="rId42" ref="A45"/>
    <hyperlink r:id="rId43" ref="A46"/>
    <hyperlink r:id="rId44" ref="A47"/>
    <hyperlink r:id="rId45" ref="A48"/>
    <hyperlink r:id="rId46" ref="A49"/>
    <hyperlink r:id="rId47" ref="A50"/>
    <hyperlink r:id="rId48" ref="A51"/>
    <hyperlink r:id="rId49" ref="A52"/>
    <hyperlink r:id="rId50" ref="A53"/>
    <hyperlink r:id="rId51" ref="A54"/>
    <hyperlink r:id="rId52" ref="A57"/>
    <hyperlink r:id="rId53" ref="A58"/>
    <hyperlink r:id="rId54" ref="A59"/>
    <hyperlink r:id="rId55" ref="A60"/>
    <hyperlink r:id="rId56" ref="A61"/>
    <hyperlink r:id="rId57" ref="A62"/>
    <hyperlink r:id="rId58" ref="A63"/>
    <hyperlink r:id="rId59" ref="A64"/>
    <hyperlink r:id="rId60" ref="A65"/>
    <hyperlink r:id="rId61" ref="A66"/>
    <hyperlink r:id="rId62" ref="A67"/>
    <hyperlink r:id="rId63" ref="A68"/>
    <hyperlink r:id="rId64" ref="A69"/>
    <hyperlink r:id="rId65" ref="A70"/>
    <hyperlink r:id="rId66" ref="A71"/>
    <hyperlink r:id="rId67" ref="A72"/>
    <hyperlink r:id="rId68" ref="A73"/>
    <hyperlink r:id="rId69" ref="A74"/>
    <hyperlink r:id="rId70" ref="A75"/>
    <hyperlink r:id="rId71" ref="A76"/>
    <hyperlink r:id="rId72" ref="A77"/>
    <hyperlink r:id="rId73" ref="A78"/>
    <hyperlink r:id="rId74" ref="A79"/>
    <hyperlink r:id="rId75" ref="A80"/>
    <hyperlink r:id="rId76" ref="A81"/>
    <hyperlink r:id="rId77" ref="A82"/>
    <hyperlink r:id="rId78" ref="A83"/>
    <hyperlink r:id="rId79" ref="A84"/>
    <hyperlink r:id="rId80" ref="A85"/>
    <hyperlink r:id="rId81" ref="A86"/>
    <hyperlink r:id="rId82" ref="A87"/>
    <hyperlink r:id="rId83" ref="A88"/>
    <hyperlink r:id="rId84" ref="A89"/>
    <hyperlink r:id="rId85" ref="A90"/>
    <hyperlink r:id="rId86" ref="A91"/>
    <hyperlink r:id="rId87" ref="A92"/>
    <hyperlink r:id="rId88" ref="A93"/>
    <hyperlink r:id="rId89" ref="A94"/>
    <hyperlink r:id="rId90" ref="A95"/>
    <hyperlink r:id="rId91" ref="A96"/>
    <hyperlink r:id="rId92" ref="A97"/>
    <hyperlink r:id="rId93" ref="A98"/>
    <hyperlink r:id="rId94" ref="A99"/>
    <hyperlink r:id="rId95" ref="A100"/>
    <hyperlink r:id="rId96" ref="A101"/>
    <hyperlink r:id="rId97" ref="A102"/>
    <hyperlink r:id="rId98" ref="A103"/>
    <hyperlink r:id="rId99" ref="A104"/>
    <hyperlink r:id="rId100" ref="A105"/>
    <hyperlink r:id="rId101" ref="A106"/>
    <hyperlink r:id="rId102" ref="A107"/>
    <hyperlink r:id="rId103" ref="A108"/>
    <hyperlink r:id="rId104" ref="A109"/>
    <hyperlink r:id="rId105" ref="A110"/>
    <hyperlink r:id="rId106" ref="A111"/>
    <hyperlink r:id="rId107" ref="A112"/>
    <hyperlink r:id="rId108" ref="A113"/>
    <hyperlink r:id="rId109" ref="A114"/>
    <hyperlink r:id="rId110" ref="A115"/>
    <hyperlink r:id="rId111" ref="A116"/>
    <hyperlink r:id="rId112" ref="A117"/>
    <hyperlink r:id="rId113" ref="A118"/>
    <hyperlink r:id="rId114" ref="A119"/>
    <hyperlink r:id="rId115" ref="A120"/>
    <hyperlink r:id="rId116" ref="A121"/>
    <hyperlink r:id="rId117" ref="A122"/>
    <hyperlink r:id="rId118" ref="A123"/>
    <hyperlink r:id="rId119" ref="A124"/>
    <hyperlink r:id="rId120" ref="A127"/>
    <hyperlink r:id="rId121" ref="A128"/>
    <hyperlink r:id="rId122" ref="A129"/>
    <hyperlink r:id="rId123" ref="A130"/>
    <hyperlink r:id="rId124" ref="A131"/>
    <hyperlink r:id="rId125" ref="A132"/>
    <hyperlink r:id="rId126" ref="A133"/>
    <hyperlink r:id="rId127" ref="A134"/>
    <hyperlink r:id="rId128" ref="A135"/>
    <hyperlink r:id="rId129" ref="A136"/>
    <hyperlink r:id="rId130" ref="A137"/>
    <hyperlink r:id="rId131" ref="A138"/>
    <hyperlink r:id="rId132" ref="A139"/>
    <hyperlink r:id="rId133" ref="A140"/>
    <hyperlink r:id="rId134" ref="A141"/>
    <hyperlink r:id="rId135" ref="A142"/>
    <hyperlink r:id="rId136" ref="A143"/>
    <hyperlink r:id="rId137" ref="A144"/>
    <hyperlink r:id="rId138" ref="A146"/>
    <hyperlink r:id="rId139" ref="A147"/>
    <hyperlink r:id="rId140" ref="A148"/>
    <hyperlink r:id="rId141" ref="A149"/>
    <hyperlink r:id="rId142" ref="A150"/>
    <hyperlink r:id="rId143" ref="A151"/>
    <hyperlink r:id="rId144" ref="A152"/>
    <hyperlink r:id="rId145" ref="A153"/>
    <hyperlink r:id="rId146" ref="A154"/>
    <hyperlink r:id="rId147" ref="A155"/>
    <hyperlink r:id="rId148" ref="A156"/>
    <hyperlink r:id="rId149" ref="A157"/>
    <hyperlink r:id="rId150" ref="A158"/>
    <hyperlink r:id="rId151" ref="A159"/>
    <hyperlink r:id="rId152" ref="A160"/>
    <hyperlink r:id="rId153" ref="A161"/>
    <hyperlink r:id="rId154" ref="A162"/>
    <hyperlink r:id="rId155" ref="A163"/>
    <hyperlink r:id="rId156" ref="A164"/>
    <hyperlink r:id="rId157" ref="A165"/>
    <hyperlink r:id="rId158" ref="A166"/>
    <hyperlink r:id="rId159" ref="A167"/>
    <hyperlink r:id="rId160" ref="A168"/>
    <hyperlink r:id="rId161" ref="A169"/>
    <hyperlink r:id="rId162" ref="A170"/>
    <hyperlink r:id="rId163" ref="A171"/>
    <hyperlink r:id="rId164" ref="A172"/>
    <hyperlink r:id="rId165" ref="A173"/>
    <hyperlink r:id="rId166" ref="A174"/>
    <hyperlink r:id="rId167" ref="A175"/>
    <hyperlink r:id="rId168" ref="A176"/>
    <hyperlink r:id="rId169" ref="A177"/>
  </hyperlinks>
  <drawing r:id="rId170"/>
</worksheet>
</file>