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gif" ContentType="image/gif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9935" windowHeight="8130"/>
  </bookViews>
  <sheets>
    <sheet name="Прайс 1" sheetId="2" r:id="rId1"/>
  </sheets>
  <calcPr calcId="124519"/>
</workbook>
</file>

<file path=xl/calcChain.xml><?xml version="1.0" encoding="utf-8"?>
<calcChain xmlns="http://schemas.openxmlformats.org/spreadsheetml/2006/main">
  <c r="E5" i="2"/>
  <c r="E7" s="1"/>
  <c r="E8" s="1"/>
  <c r="E9" s="1"/>
  <c r="E10" s="1"/>
  <c r="E11" s="1"/>
  <c r="E12" s="1"/>
  <c r="E13" s="1"/>
  <c r="E14" s="1"/>
  <c r="G7" l="1"/>
  <c r="M7" s="1"/>
  <c r="G12"/>
  <c r="G9"/>
  <c r="J7"/>
  <c r="N7"/>
  <c r="G10"/>
  <c r="G8"/>
  <c r="K7"/>
  <c r="H7" l="1"/>
  <c r="L7"/>
  <c r="I7"/>
  <c r="M10"/>
  <c r="K10"/>
  <c r="H10"/>
  <c r="N10"/>
  <c r="L10"/>
  <c r="J10"/>
  <c r="I10"/>
  <c r="M12"/>
  <c r="K12"/>
  <c r="H12"/>
  <c r="N12"/>
  <c r="L12"/>
  <c r="J12"/>
  <c r="I12"/>
  <c r="M8"/>
  <c r="K8"/>
  <c r="H8"/>
  <c r="N8"/>
  <c r="L8"/>
  <c r="J8"/>
  <c r="I8"/>
  <c r="N9"/>
  <c r="L9"/>
  <c r="J9"/>
  <c r="I9"/>
  <c r="M9"/>
  <c r="K9"/>
  <c r="H9"/>
  <c r="G11"/>
  <c r="E15"/>
  <c r="E16"/>
  <c r="G16" s="1"/>
  <c r="M16" l="1"/>
  <c r="K16"/>
  <c r="H16"/>
  <c r="N16"/>
  <c r="L16"/>
  <c r="J16"/>
  <c r="I16"/>
  <c r="N11"/>
  <c r="L11"/>
  <c r="J11"/>
  <c r="I11"/>
  <c r="M11"/>
  <c r="K11"/>
  <c r="H11"/>
  <c r="G13"/>
  <c r="E17"/>
  <c r="G17" s="1"/>
  <c r="E18"/>
  <c r="G18" s="1"/>
  <c r="M18" l="1"/>
  <c r="K18"/>
  <c r="H18"/>
  <c r="N18"/>
  <c r="L18"/>
  <c r="J18"/>
  <c r="I18"/>
  <c r="N13"/>
  <c r="L13"/>
  <c r="J13"/>
  <c r="I13"/>
  <c r="M13"/>
  <c r="K13"/>
  <c r="H13"/>
  <c r="N17"/>
  <c r="L17"/>
  <c r="J17"/>
  <c r="I17"/>
  <c r="M17"/>
  <c r="K17"/>
  <c r="H17"/>
  <c r="G14"/>
  <c r="E19"/>
  <c r="E20"/>
  <c r="G20" s="1"/>
  <c r="M20" l="1"/>
  <c r="K20"/>
  <c r="H20"/>
  <c r="N20"/>
  <c r="L20"/>
  <c r="J20"/>
  <c r="I20"/>
  <c r="E21"/>
  <c r="G19"/>
  <c r="M14"/>
  <c r="K14"/>
  <c r="H14"/>
  <c r="N14"/>
  <c r="L14"/>
  <c r="J14"/>
  <c r="I14"/>
  <c r="G15"/>
  <c r="G21" l="1"/>
  <c r="L21" s="1"/>
  <c r="E23"/>
  <c r="N21"/>
  <c r="M21"/>
  <c r="K21"/>
  <c r="H21"/>
  <c r="N15"/>
  <c r="L15"/>
  <c r="J15"/>
  <c r="I15"/>
  <c r="M15"/>
  <c r="K15"/>
  <c r="H15"/>
  <c r="N19"/>
  <c r="L19"/>
  <c r="J19"/>
  <c r="I19"/>
  <c r="M19"/>
  <c r="K19"/>
  <c r="H19"/>
  <c r="J21" l="1"/>
  <c r="E24"/>
  <c r="G23"/>
  <c r="I21"/>
  <c r="E25" l="1"/>
  <c r="G24"/>
  <c r="M23"/>
  <c r="K23"/>
  <c r="I23"/>
  <c r="N23"/>
  <c r="L23"/>
  <c r="J23"/>
  <c r="H23"/>
  <c r="I24" l="1"/>
  <c r="K24"/>
  <c r="M24"/>
  <c r="H24"/>
  <c r="N24"/>
  <c r="J24"/>
  <c r="L24"/>
  <c r="G25"/>
  <c r="E26"/>
  <c r="J25" l="1"/>
  <c r="L25"/>
  <c r="N25"/>
  <c r="I25"/>
  <c r="K25"/>
  <c r="M25"/>
  <c r="H25"/>
  <c r="E27"/>
  <c r="G26"/>
  <c r="E28" l="1"/>
  <c r="G27"/>
  <c r="J26"/>
  <c r="L26"/>
  <c r="N26"/>
  <c r="H26"/>
  <c r="I26"/>
  <c r="K26"/>
  <c r="M26"/>
  <c r="J27" l="1"/>
  <c r="L27"/>
  <c r="N27"/>
  <c r="I27"/>
  <c r="K27"/>
  <c r="M27"/>
  <c r="H27"/>
  <c r="E29"/>
  <c r="G28"/>
  <c r="E30" l="1"/>
  <c r="G29"/>
  <c r="J28"/>
  <c r="L28"/>
  <c r="N28"/>
  <c r="H28"/>
  <c r="I28"/>
  <c r="K28"/>
  <c r="M28"/>
  <c r="J29" l="1"/>
  <c r="L29"/>
  <c r="N29"/>
  <c r="I29"/>
  <c r="K29"/>
  <c r="M29"/>
  <c r="H29"/>
  <c r="E31"/>
  <c r="G30"/>
  <c r="E32" l="1"/>
  <c r="G31"/>
  <c r="J30"/>
  <c r="L30"/>
  <c r="N30"/>
  <c r="H30"/>
  <c r="I30"/>
  <c r="K30"/>
  <c r="M30"/>
  <c r="J31" l="1"/>
  <c r="L31"/>
  <c r="N31"/>
  <c r="I31"/>
  <c r="K31"/>
  <c r="M31"/>
  <c r="H31"/>
  <c r="E33"/>
  <c r="G32"/>
  <c r="J32" l="1"/>
  <c r="L32"/>
  <c r="N32"/>
  <c r="H32"/>
  <c r="I32"/>
  <c r="K32"/>
  <c r="M32"/>
  <c r="E34"/>
  <c r="G33"/>
  <c r="E35" l="1"/>
  <c r="G34"/>
  <c r="J33"/>
  <c r="L33"/>
  <c r="N33"/>
  <c r="I33"/>
  <c r="K33"/>
  <c r="M33"/>
  <c r="H33"/>
  <c r="J34" l="1"/>
  <c r="L34"/>
  <c r="N34"/>
  <c r="H34"/>
  <c r="I34"/>
  <c r="K34"/>
  <c r="M34"/>
  <c r="E36"/>
  <c r="G35"/>
  <c r="E37" l="1"/>
  <c r="G36"/>
  <c r="J35"/>
  <c r="L35"/>
  <c r="N35"/>
  <c r="I35"/>
  <c r="K35"/>
  <c r="M35"/>
  <c r="H35"/>
  <c r="J36" l="1"/>
  <c r="L36"/>
  <c r="N36"/>
  <c r="H36"/>
  <c r="I36"/>
  <c r="K36"/>
  <c r="M36"/>
  <c r="E38"/>
  <c r="G37"/>
  <c r="E39" l="1"/>
  <c r="G38"/>
  <c r="J37"/>
  <c r="L37"/>
  <c r="N37"/>
  <c r="I37"/>
  <c r="K37"/>
  <c r="M37"/>
  <c r="H37"/>
  <c r="J38" l="1"/>
  <c r="L38"/>
  <c r="N38"/>
  <c r="H38"/>
  <c r="I38"/>
  <c r="K38"/>
  <c r="M38"/>
  <c r="E40"/>
  <c r="G39"/>
  <c r="E41" l="1"/>
  <c r="G40"/>
  <c r="J39"/>
  <c r="L39"/>
  <c r="N39"/>
  <c r="I39"/>
  <c r="K39"/>
  <c r="M39"/>
  <c r="H39"/>
  <c r="J40" l="1"/>
  <c r="L40"/>
  <c r="N40"/>
  <c r="H40"/>
  <c r="I40"/>
  <c r="K40"/>
  <c r="M40"/>
  <c r="E42"/>
  <c r="G41"/>
  <c r="E43" l="1"/>
  <c r="G42"/>
  <c r="J41"/>
  <c r="L41"/>
  <c r="N41"/>
  <c r="I41"/>
  <c r="K41"/>
  <c r="M41"/>
  <c r="H41"/>
  <c r="J42" l="1"/>
  <c r="L42"/>
  <c r="N42"/>
  <c r="H42"/>
  <c r="I42"/>
  <c r="K42"/>
  <c r="M42"/>
  <c r="E44"/>
  <c r="G43"/>
  <c r="E45" l="1"/>
  <c r="G44"/>
  <c r="J43"/>
  <c r="L43"/>
  <c r="N43"/>
  <c r="I43"/>
  <c r="K43"/>
  <c r="M43"/>
  <c r="H43"/>
  <c r="J44" l="1"/>
  <c r="L44"/>
  <c r="N44"/>
  <c r="H44"/>
  <c r="I44"/>
  <c r="K44"/>
  <c r="M44"/>
  <c r="E46"/>
  <c r="G45"/>
  <c r="E47" l="1"/>
  <c r="G46"/>
  <c r="J45"/>
  <c r="L45"/>
  <c r="N45"/>
  <c r="I45"/>
  <c r="K45"/>
  <c r="M45"/>
  <c r="H45"/>
  <c r="J46" l="1"/>
  <c r="L46"/>
  <c r="N46"/>
  <c r="H46"/>
  <c r="I46"/>
  <c r="K46"/>
  <c r="M46"/>
  <c r="E48"/>
  <c r="G47"/>
  <c r="E49" l="1"/>
  <c r="G48"/>
  <c r="J47"/>
  <c r="L47"/>
  <c r="N47"/>
  <c r="I47"/>
  <c r="K47"/>
  <c r="M47"/>
  <c r="H47"/>
  <c r="J48" l="1"/>
  <c r="L48"/>
  <c r="N48"/>
  <c r="H48"/>
  <c r="I48"/>
  <c r="K48"/>
  <c r="M48"/>
  <c r="E50"/>
  <c r="G49"/>
  <c r="E51" l="1"/>
  <c r="G50"/>
  <c r="J49"/>
  <c r="L49"/>
  <c r="N49"/>
  <c r="I49"/>
  <c r="K49"/>
  <c r="M49"/>
  <c r="H49"/>
  <c r="E52" l="1"/>
  <c r="G51"/>
  <c r="J50"/>
  <c r="L50"/>
  <c r="N50"/>
  <c r="H50"/>
  <c r="I50"/>
  <c r="K50"/>
  <c r="M50"/>
  <c r="J51" l="1"/>
  <c r="L51"/>
  <c r="N51"/>
  <c r="I51"/>
  <c r="K51"/>
  <c r="M51"/>
  <c r="H51"/>
  <c r="G52"/>
  <c r="E54"/>
  <c r="G54" l="1"/>
  <c r="I54"/>
  <c r="J52"/>
  <c r="L52"/>
  <c r="N52"/>
  <c r="H52"/>
  <c r="I52"/>
  <c r="K52"/>
  <c r="M52"/>
  <c r="E55"/>
  <c r="G55" l="1"/>
  <c r="I55"/>
  <c r="E56"/>
  <c r="I56" s="1"/>
  <c r="G56" l="1"/>
  <c r="E57"/>
  <c r="I57" s="1"/>
  <c r="E58" l="1"/>
  <c r="G57"/>
  <c r="G58" l="1"/>
  <c r="I58"/>
  <c r="E59"/>
  <c r="E60" l="1"/>
  <c r="I60" s="1"/>
  <c r="I59"/>
  <c r="G59"/>
  <c r="E61" l="1"/>
  <c r="I61" s="1"/>
  <c r="G60"/>
  <c r="E62" l="1"/>
  <c r="I62" s="1"/>
  <c r="G61"/>
  <c r="E63" l="1"/>
  <c r="G62"/>
  <c r="E64" l="1"/>
  <c r="E65" l="1"/>
  <c r="E67" s="1"/>
  <c r="G67" l="1"/>
  <c r="E68"/>
  <c r="G68" l="1"/>
  <c r="E69"/>
  <c r="G69" l="1"/>
  <c r="E70"/>
  <c r="E71" l="1"/>
  <c r="G70"/>
  <c r="E73" l="1"/>
  <c r="E72"/>
  <c r="G72" s="1"/>
  <c r="G71"/>
  <c r="E74" l="1"/>
  <c r="G74" s="1"/>
  <c r="G73"/>
</calcChain>
</file>

<file path=xl/sharedStrings.xml><?xml version="1.0" encoding="utf-8"?>
<sst xmlns="http://schemas.openxmlformats.org/spreadsheetml/2006/main" count="184" uniqueCount="163">
  <si>
    <t xml:space="preserve">Модельный ряд </t>
  </si>
  <si>
    <t>Описание: рабочая поверхность, внутренняя начинка</t>
  </si>
  <si>
    <t>Вид</t>
  </si>
  <si>
    <t>Модель ММД-ПВХ</t>
  </si>
  <si>
    <t>Модель ММД -ГК</t>
  </si>
  <si>
    <t>Модель ММД -ПП</t>
  </si>
  <si>
    <t>Модель МГД -ПВХ</t>
  </si>
  <si>
    <t>Модель МГД -ГК</t>
  </si>
  <si>
    <t>Модель МГД -ПП</t>
  </si>
  <si>
    <t>Модель ГД-ПВХ</t>
  </si>
  <si>
    <t>Модель ГД -ГК</t>
  </si>
  <si>
    <t>Модель ГД -ПП</t>
  </si>
  <si>
    <t>Модель ПД-ПВХ</t>
  </si>
  <si>
    <t>Модель ПД -ГК</t>
  </si>
  <si>
    <t>Модель ПД -ПП</t>
  </si>
  <si>
    <t>Модель ФД-ПВХ</t>
  </si>
  <si>
    <t>Модель ФД -ГК</t>
  </si>
  <si>
    <t>Модель ФД -ПП</t>
  </si>
  <si>
    <t>Модель ММД2-ПВХ</t>
  </si>
  <si>
    <t>Модель ММД2-ГК</t>
  </si>
  <si>
    <t>Модель ММД2-ПП</t>
  </si>
  <si>
    <t>Модель МГД2-ПВХ</t>
  </si>
  <si>
    <t>Модель МГД2-ГК</t>
  </si>
  <si>
    <t>Модель МГД2-ПП</t>
  </si>
  <si>
    <t>Модель ММД/МГД-ПВХ</t>
  </si>
  <si>
    <t>Модель ММД/МГД -ГК</t>
  </si>
  <si>
    <t>Модель ММД/МГД -ПП</t>
  </si>
  <si>
    <t>Модель ММД/ГД -ПВХ</t>
  </si>
  <si>
    <t>Модель ММД/ГД -ГК</t>
  </si>
  <si>
    <t>Модель ММД/ГД -ПП</t>
  </si>
  <si>
    <t>Модель ММД/ПД -ПВХ</t>
  </si>
  <si>
    <t>Модель ММД/ПД -ГК</t>
  </si>
  <si>
    <t>Модель ММД/ПД -ПП</t>
  </si>
  <si>
    <t>Модель ММД/ Ф Д -ПВХ</t>
  </si>
  <si>
    <t>Модель ММД/ Ф Д -ГК</t>
  </si>
  <si>
    <t>Модель ММД/ Ф Д -ПП</t>
  </si>
  <si>
    <t>Модель МГД/ПД-ПВХ</t>
  </si>
  <si>
    <t>Модель МГД/ПД -ГК</t>
  </si>
  <si>
    <t>Модель МГД/ПД -ПП</t>
  </si>
  <si>
    <t>Модель МГД/ФД-ПВХ</t>
  </si>
  <si>
    <t>Модель МГД /ФД -ГК</t>
  </si>
  <si>
    <t>Модель МГД /ФД -ПП</t>
  </si>
  <si>
    <t>Модель ПД2-ПВХ</t>
  </si>
  <si>
    <t>Модель ПД2-ГК</t>
  </si>
  <si>
    <t>Модель ПД2-ПП</t>
  </si>
  <si>
    <t>Модель ФД2-ПВХ</t>
  </si>
  <si>
    <t>Модель ФД2-ГК</t>
  </si>
  <si>
    <t>Модель ФД2-ПП</t>
  </si>
  <si>
    <t>Модель ММД/МГД-ПП</t>
  </si>
  <si>
    <t>Модель КБ -ПВХ</t>
  </si>
  <si>
    <t>По расчету</t>
  </si>
  <si>
    <t>Модель КБ -ГК</t>
  </si>
  <si>
    <t>Модель КБ -ПП</t>
  </si>
  <si>
    <t>Подставка</t>
  </si>
  <si>
    <t>На роликах, для досок не более 1.5м2</t>
  </si>
  <si>
    <t>Тренога</t>
  </si>
  <si>
    <t>Для досок не более 1 м2</t>
  </si>
  <si>
    <t>Гарантия на всю продукцию компании 2 года. В кратчайшие сроки сможем изготовить тендерные объемы. </t>
  </si>
  <si>
    <t>• Доставка, монтаж доски на стену оговариваются отдельно.</t>
  </si>
  <si>
    <t>60х90см</t>
  </si>
  <si>
    <t>куср доллара на 12.02.2016</t>
  </si>
  <si>
    <t>45х60см</t>
  </si>
  <si>
    <t>90х120см</t>
  </si>
  <si>
    <t>100х150см</t>
  </si>
  <si>
    <t>100х200 см</t>
  </si>
  <si>
    <t xml:space="preserve">120х200см </t>
  </si>
  <si>
    <t xml:space="preserve">120х220см </t>
  </si>
  <si>
    <t>Цена готовых досок по размерам в KZT, 1 шт</t>
  </si>
  <si>
    <t>в $ USD</t>
  </si>
  <si>
    <t xml:space="preserve"> в KZT</t>
  </si>
  <si>
    <t xml:space="preserve">Стоимост 1М2 доски </t>
  </si>
  <si>
    <t xml:space="preserve">ОДНОСТОРОННИЕ НАСТЕННЫЕ </t>
  </si>
  <si>
    <t>Код товара</t>
  </si>
  <si>
    <t>Прайс лист на продукцию и товаров компании  WoodCraft Almaty</t>
  </si>
  <si>
    <t>Магнитная графитная, зеленая, ПВХ</t>
  </si>
  <si>
    <t>Магнитная графитная, зеленая, ГК</t>
  </si>
  <si>
    <t>Магнитная графитная, зеленая, ПП</t>
  </si>
  <si>
    <t>Графитная окрашенная, цветная, ПВХ</t>
  </si>
  <si>
    <t>Графитная окрашенная, цветная, ГК</t>
  </si>
  <si>
    <t>Графитная окрашенная, цветная, ПП</t>
  </si>
  <si>
    <t>Пробковая, ПВХ</t>
  </si>
  <si>
    <t>Фетровая (войлочная), цветная, ПВХ</t>
  </si>
  <si>
    <t>Фетровая (войлочная), цветная, ГК</t>
  </si>
  <si>
    <t>Фетровая (войлочная), цветная, ПП</t>
  </si>
  <si>
    <t>Магнитная маркерная доска, белая с начинкой  из ПВХ (поливинилхлорид)</t>
  </si>
  <si>
    <t>Магнитная маркерная доска, белая с начинкой  из ГК- гофра картона</t>
  </si>
  <si>
    <t>Магнитная маркерная доска, белая с начинкой  из ПП -пенопласта</t>
  </si>
  <si>
    <t>Пробковая, ГК</t>
  </si>
  <si>
    <t>Пробковая, ПП</t>
  </si>
  <si>
    <t>ДВУСТОРОННИЕ</t>
  </si>
  <si>
    <t>Магнитная маркерная –Магнитная маркерная, белая, ПВХ</t>
  </si>
  <si>
    <r>
      <t>Магнитная графитная</t>
    </r>
    <r>
      <rPr>
        <sz val="11"/>
        <color rgb="FF000000"/>
        <rFont val="Calibri"/>
        <family val="2"/>
        <charset val="204"/>
        <scheme val="minor"/>
      </rPr>
      <t xml:space="preserve"> –</t>
    </r>
    <r>
      <rPr>
        <sz val="11"/>
        <color theme="1"/>
        <rFont val="Calibri"/>
        <family val="2"/>
        <charset val="204"/>
        <scheme val="minor"/>
      </rPr>
      <t xml:space="preserve"> Магнитная графитная, Зеленая, ПВХ</t>
    </r>
  </si>
  <si>
    <t>Магнитная маркерная –Магнитная маркерная, белая, ГК</t>
  </si>
  <si>
    <t>Магнитная маркерная –Магнитная маркерная, белая, ПП</t>
  </si>
  <si>
    <r>
      <t>Магнитная графитная</t>
    </r>
    <r>
      <rPr>
        <sz val="11"/>
        <color rgb="FF000000"/>
        <rFont val="Calibri"/>
        <family val="2"/>
        <charset val="204"/>
        <scheme val="minor"/>
      </rPr>
      <t xml:space="preserve"> –</t>
    </r>
    <r>
      <rPr>
        <sz val="11"/>
        <color theme="1"/>
        <rFont val="Calibri"/>
        <family val="2"/>
        <charset val="204"/>
        <scheme val="minor"/>
      </rPr>
      <t xml:space="preserve"> Магнитная графитная, Зеленая, ГК</t>
    </r>
  </si>
  <si>
    <r>
      <t>Магнитная графитная</t>
    </r>
    <r>
      <rPr>
        <sz val="11"/>
        <color rgb="FF000000"/>
        <rFont val="Calibri"/>
        <family val="2"/>
        <charset val="204"/>
        <scheme val="minor"/>
      </rPr>
      <t xml:space="preserve"> –</t>
    </r>
    <r>
      <rPr>
        <sz val="11"/>
        <color theme="1"/>
        <rFont val="Calibri"/>
        <family val="2"/>
        <charset val="204"/>
        <scheme val="minor"/>
      </rPr>
      <t xml:space="preserve"> Магнитная графитная, Зеленая, ПП</t>
    </r>
  </si>
  <si>
    <r>
      <t xml:space="preserve">Магнитная маркерная, белая - </t>
    </r>
    <r>
      <rPr>
        <sz val="11"/>
        <color theme="1"/>
        <rFont val="Calibri"/>
        <family val="2"/>
        <charset val="204"/>
        <scheme val="minor"/>
      </rPr>
      <t>Магнитная графитная, зеленая, ПВХ</t>
    </r>
  </si>
  <si>
    <r>
      <t xml:space="preserve">Магнитная маркерная, белая - </t>
    </r>
    <r>
      <rPr>
        <sz val="11"/>
        <color theme="1"/>
        <rFont val="Calibri"/>
        <family val="2"/>
        <charset val="204"/>
        <scheme val="minor"/>
      </rPr>
      <t>Магнитная графитная, зеленая, ГК</t>
    </r>
  </si>
  <si>
    <r>
      <t xml:space="preserve">Магнитная маркерная, белая - </t>
    </r>
    <r>
      <rPr>
        <sz val="11"/>
        <color theme="1"/>
        <rFont val="Calibri"/>
        <family val="2"/>
        <charset val="204"/>
        <scheme val="minor"/>
      </rPr>
      <t>Магнитная графитная, зеленая, ПП</t>
    </r>
  </si>
  <si>
    <t>Магнитная маркерная, белая–Графитная окрашенная, цветная, ПВХ</t>
  </si>
  <si>
    <t>Магнитная маркерная, белая–Графитная окрашенная, цветная, ГК</t>
  </si>
  <si>
    <t>Магнитная маркерная, белая–Графитная окрашенная, цветная, ПП</t>
  </si>
  <si>
    <t>Магнитная маркерная, белая –Пробковая, ПВХ</t>
  </si>
  <si>
    <t>Магнитная маркерная, белая –Пробковая, ГК</t>
  </si>
  <si>
    <t>Магнитная маркерная, белая –Пробковая, ПП</t>
  </si>
  <si>
    <t>Магнитная маркерная, белая –Фетровая, цветная, ПВХ</t>
  </si>
  <si>
    <t>Магнитная маркерная, белая –Фетровая, цветная, ГК</t>
  </si>
  <si>
    <t>Магнитная маркерная, белая –Фетровая, цветная, ПП</t>
  </si>
  <si>
    <t>Магнитная графитная, зеленая - Пробковая, ПВХ</t>
  </si>
  <si>
    <t>Магнитная графитная, зеленая - Пробковая, ГК</t>
  </si>
  <si>
    <t>Магнитная графитная, зеленая - Пробковая, ПП</t>
  </si>
  <si>
    <t>Магнитная графитная, зеленая - Фетровая, ПВХ</t>
  </si>
  <si>
    <t>Магнитная графитная, зеленая - Фетровая, ГК</t>
  </si>
  <si>
    <t>Магнитная графитная, зеленая - Фетровая, ПП</t>
  </si>
  <si>
    <t>Пробковая - Пробковая, ПВХ</t>
  </si>
  <si>
    <t>Пробковая - Пробковая, ГК</t>
  </si>
  <si>
    <t>Пробковая - Пробковая, ПП</t>
  </si>
  <si>
    <t>Фетровая, цветная - Фетровая, цветная, ПВХ</t>
  </si>
  <si>
    <t>Фетровая, цветная - Фетровая, цветная, ГК</t>
  </si>
  <si>
    <t>Фетровая, цветная - Фетровая, цветная, ПП</t>
  </si>
  <si>
    <t>МНОГОЯРУСНЫЕ, КОМБИНИРОВАННЫЕ, ШКОЛЬНЫЕ</t>
  </si>
  <si>
    <t>Комбинированная, ПВХ</t>
  </si>
  <si>
    <t>Комбинированная, ГК</t>
  </si>
  <si>
    <t>Комбинированная, ПП</t>
  </si>
  <si>
    <t>Магнитная маркерная, белая–Магнитная маркерная, белая, трехярусная, офисная, ПВХ</t>
  </si>
  <si>
    <t>Магнитная маркерная, белая–Магнитная маркерная, белая, трехярусная, офисная, ГК</t>
  </si>
  <si>
    <t>Магнитная маркерная, белая–Магнитная маркерная, белая, трехярусная, офисная,ПП</t>
  </si>
  <si>
    <r>
      <t xml:space="preserve">Магнитная маркерная, белая- </t>
    </r>
    <r>
      <rPr>
        <sz val="11"/>
        <color theme="1"/>
        <rFont val="Calibri"/>
        <family val="2"/>
        <charset val="204"/>
        <scheme val="minor"/>
      </rPr>
      <t>Магнитная графитная, зеленая, трехярусная , школьная 3м2, ПВХ</t>
    </r>
  </si>
  <si>
    <r>
      <t xml:space="preserve">Магнитная маркерная, белая - </t>
    </r>
    <r>
      <rPr>
        <sz val="11"/>
        <color theme="1"/>
        <rFont val="Calibri"/>
        <family val="2"/>
        <charset val="204"/>
        <scheme val="minor"/>
      </rPr>
      <t>Магнитная графитная, зеленая, трехярусная , школьная 3м2, ГК</t>
    </r>
  </si>
  <si>
    <r>
      <t xml:space="preserve">Магнитная маркерная, белая - </t>
    </r>
    <r>
      <rPr>
        <sz val="11"/>
        <color theme="1"/>
        <rFont val="Calibri"/>
        <family val="2"/>
        <charset val="204"/>
        <scheme val="minor"/>
      </rPr>
      <t>Магнитная графитная, зеленая, трехярусная , школьная 3м2, ПП</t>
    </r>
  </si>
  <si>
    <r>
      <t xml:space="preserve">Магниная графитная, зеленая- </t>
    </r>
    <r>
      <rPr>
        <sz val="11"/>
        <color theme="1"/>
        <rFont val="Calibri"/>
        <family val="2"/>
        <charset val="204"/>
        <scheme val="minor"/>
      </rPr>
      <t>Магнитная графитная, зеленая, трехярусная , (возможно в клетку рис. 50х50), школьная 3м2, ПВХ</t>
    </r>
  </si>
  <si>
    <r>
      <t xml:space="preserve">Магниная графитная, зеленая- </t>
    </r>
    <r>
      <rPr>
        <sz val="11"/>
        <color theme="1"/>
        <rFont val="Calibri"/>
        <family val="2"/>
        <charset val="204"/>
        <scheme val="minor"/>
      </rPr>
      <t>Магнитная графитная, зеленая, трехярусная , (возможно в клетку рис. 50х50), школьная 3м2, ГК</t>
    </r>
  </si>
  <si>
    <r>
      <t xml:space="preserve">Магниная графитная, зеленая- </t>
    </r>
    <r>
      <rPr>
        <sz val="11"/>
        <color theme="1"/>
        <rFont val="Calibri"/>
        <family val="2"/>
        <charset val="204"/>
        <scheme val="minor"/>
      </rPr>
      <t>Магнитная графитная, зеленая, трехярусная ,  (возможно в клетку рис. 50х50), школьная 3м2, ПП</t>
    </r>
  </si>
  <si>
    <t>ПОДСТАВКИ, ТРЕНОГИ, АКСЕСУАРЫ</t>
  </si>
  <si>
    <t>100Х300см в $ USD /1шт</t>
  </si>
  <si>
    <t>100Х300см в KZT/1шт</t>
  </si>
  <si>
    <t>120Х300см в KZT/1шт</t>
  </si>
  <si>
    <t>120х300см в $ USD/1шт</t>
  </si>
  <si>
    <t>Стоимость 1шт/уп в $ USD</t>
  </si>
  <si>
    <t>Стоимость 1шт/уп в KZT</t>
  </si>
  <si>
    <t>Кнопки-гвоздики</t>
  </si>
  <si>
    <t>Маркеры</t>
  </si>
  <si>
    <t>Магнетики</t>
  </si>
  <si>
    <t xml:space="preserve">Упаковка 4 цвета. Маркер для белых досок и флипчартов. Конусообразный наконечник. Сухостираемый. </t>
  </si>
  <si>
    <t>Цветные кнопки-гвоздики, предназначены для пробковых досок. В упаковке - 50 штук</t>
  </si>
  <si>
    <t>Магниты для магнитно-маркерных досок. В блистере 6 штук, разных цветов. Диаметр - 20/30/40 мм.</t>
  </si>
  <si>
    <t>Щетка для белых маркерных досок. Размер 155 х 60 мм. С магнитным держателем. Стирающая поверхность губки выполнена из войлока.</t>
  </si>
  <si>
    <t>Стерка</t>
  </si>
  <si>
    <t>Спрей для чистки и ухода за белыми маркерными досками. Эффективно удаляет следы сухого маркера, отпечатки пальцев, грязь и пыль.Объем 250 мл.</t>
  </si>
  <si>
    <t>Спрей для чистки</t>
  </si>
  <si>
    <t>мел школьный цветной набор 5цв круглый в картон коробке </t>
  </si>
  <si>
    <t>Мел для графитной доски</t>
  </si>
  <si>
    <t>• Скидка на досок в размере 5% предоставляется для всех заказавших более 10 м2.</t>
  </si>
  <si>
    <r>
      <t>Даврбек Кадиралиев</t>
    </r>
    <r>
      <rPr>
        <sz val="11"/>
        <color rgb="FF414141"/>
        <rFont val="Arial"/>
        <family val="2"/>
        <charset val="204"/>
      </rPr>
      <t>, коммерческий директор</t>
    </r>
  </si>
  <si>
    <t>Д.Кадиралиев,</t>
  </si>
  <si>
    <t>    Коммерческий директор компании «WOOD CRAFT»  Алматы</t>
  </si>
  <si>
    <t>    Тел.:+7 778 9708986 </t>
  </si>
  <si>
    <t>    Skype: dav19784</t>
  </si>
  <si>
    <t>    E-mail: woodcraft.almaty@gmail.ru</t>
  </si>
  <si>
    <t>WOOD CRAFT</t>
  </si>
  <si>
    <t>BOARDS AND ACCESSORIES                                                                                           Since 1999</t>
  </si>
  <si>
    <t>Курс доллара на __, __,2016</t>
  </si>
  <si>
    <t>поменяйте курс на сегоднящный, и вы получите актуальные цены на продукцию в ТЕНГЕ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</si>
</sst>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9"/>
      <color rgb="FF000000"/>
      <name val="Bookman Old Style"/>
      <family val="1"/>
      <charset val="204"/>
    </font>
    <font>
      <sz val="10.5"/>
      <color rgb="FF414141"/>
      <name val="Arial"/>
      <family val="2"/>
      <charset val="204"/>
    </font>
    <font>
      <b/>
      <sz val="11"/>
      <color rgb="FF414141"/>
      <name val="Arial"/>
      <family val="2"/>
      <charset val="204"/>
    </font>
    <font>
      <b/>
      <sz val="14"/>
      <color theme="1"/>
      <name val="Calibri"/>
      <family val="2"/>
      <charset val="204"/>
      <scheme val="minor"/>
    </font>
    <font>
      <sz val="11"/>
      <color rgb="FF414141"/>
      <name val="Arial"/>
      <family val="2"/>
      <charset val="204"/>
    </font>
    <font>
      <sz val="12"/>
      <color rgb="FF222222"/>
      <name val="Arial"/>
      <family val="2"/>
      <charset val="204"/>
    </font>
    <font>
      <b/>
      <u/>
      <sz val="20"/>
      <color rgb="FFCC0066"/>
      <name val="Segoe UI"/>
      <family val="2"/>
      <charset val="204"/>
    </font>
    <font>
      <sz val="12"/>
      <color rgb="FF1F497D"/>
      <name val="Segoe UI"/>
      <family val="2"/>
      <charset val="204"/>
    </font>
    <font>
      <u/>
      <sz val="7.7"/>
      <color theme="10"/>
      <name val="Calibri"/>
      <family val="2"/>
      <charset val="204"/>
    </font>
    <font>
      <u/>
      <sz val="12"/>
      <color theme="10"/>
      <name val="Calibri"/>
      <family val="2"/>
      <charset val="204"/>
    </font>
    <font>
      <b/>
      <sz val="20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u/>
      <sz val="12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1" fillId="0" borderId="0" applyNumberFormat="0" applyFill="0" applyBorder="0" applyAlignment="0" applyProtection="0">
      <alignment vertical="top"/>
      <protection locked="0"/>
    </xf>
  </cellStyleXfs>
  <cellXfs count="87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right" vertical="top" wrapText="1"/>
    </xf>
    <xf numFmtId="0" fontId="0" fillId="0" borderId="0" xfId="0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0" fillId="0" borderId="0" xfId="0" applyBorder="1" applyAlignment="1">
      <alignment horizontal="right" vertical="top" wrapText="1"/>
    </xf>
    <xf numFmtId="0" fontId="4" fillId="0" borderId="0" xfId="0" applyFont="1" applyBorder="1" applyAlignment="1">
      <alignment vertical="top" wrapText="1"/>
    </xf>
    <xf numFmtId="0" fontId="1" fillId="3" borderId="13" xfId="0" applyFont="1" applyFill="1" applyBorder="1" applyAlignment="1">
      <alignment vertical="center" wrapText="1"/>
    </xf>
    <xf numFmtId="0" fontId="1" fillId="3" borderId="2" xfId="0" applyFont="1" applyFill="1" applyBorder="1" applyAlignment="1">
      <alignment vertical="center" wrapText="1"/>
    </xf>
    <xf numFmtId="0" fontId="1" fillId="3" borderId="2" xfId="0" applyFont="1" applyFill="1" applyBorder="1" applyAlignment="1">
      <alignment horizontal="left" vertical="center" wrapText="1"/>
    </xf>
    <xf numFmtId="0" fontId="0" fillId="4" borderId="1" xfId="0" applyFill="1" applyBorder="1" applyAlignment="1">
      <alignment vertical="top" wrapText="1"/>
    </xf>
    <xf numFmtId="0" fontId="1" fillId="4" borderId="2" xfId="0" applyFont="1" applyFill="1" applyBorder="1" applyAlignment="1">
      <alignment vertical="top" wrapText="1"/>
    </xf>
    <xf numFmtId="0" fontId="1" fillId="4" borderId="2" xfId="0" applyFont="1" applyFill="1" applyBorder="1" applyAlignment="1">
      <alignment horizontal="center" vertical="top" wrapText="1"/>
    </xf>
    <xf numFmtId="0" fontId="1" fillId="4" borderId="2" xfId="0" applyFont="1" applyFill="1" applyBorder="1" applyAlignment="1">
      <alignment horizontal="left" vertical="top" wrapText="1"/>
    </xf>
    <xf numFmtId="0" fontId="0" fillId="0" borderId="6" xfId="0" applyBorder="1" applyAlignment="1">
      <alignment vertical="top" wrapText="1"/>
    </xf>
    <xf numFmtId="0" fontId="0" fillId="0" borderId="13" xfId="0" applyBorder="1" applyAlignment="1">
      <alignment vertical="top" wrapText="1"/>
    </xf>
    <xf numFmtId="0" fontId="2" fillId="0" borderId="13" xfId="0" applyFont="1" applyBorder="1" applyAlignment="1">
      <alignment vertical="top" wrapText="1"/>
    </xf>
    <xf numFmtId="0" fontId="0" fillId="0" borderId="7" xfId="0" applyBorder="1" applyAlignment="1">
      <alignment vertical="top" wrapText="1"/>
    </xf>
    <xf numFmtId="0" fontId="0" fillId="0" borderId="8" xfId="0" applyBorder="1" applyAlignment="1">
      <alignment vertical="top" wrapText="1"/>
    </xf>
    <xf numFmtId="0" fontId="0" fillId="0" borderId="16" xfId="0" applyBorder="1" applyAlignment="1">
      <alignment vertical="top" wrapText="1"/>
    </xf>
    <xf numFmtId="0" fontId="2" fillId="0" borderId="16" xfId="0" applyFont="1" applyBorder="1" applyAlignment="1">
      <alignment vertical="top" wrapText="1"/>
    </xf>
    <xf numFmtId="0" fontId="0" fillId="5" borderId="13" xfId="0" applyFill="1" applyBorder="1" applyAlignment="1">
      <alignment vertical="top" wrapText="1"/>
    </xf>
    <xf numFmtId="0" fontId="0" fillId="5" borderId="1" xfId="0" applyFill="1" applyBorder="1" applyAlignment="1">
      <alignment vertical="top" wrapText="1"/>
    </xf>
    <xf numFmtId="0" fontId="0" fillId="5" borderId="16" xfId="0" applyFill="1" applyBorder="1" applyAlignment="1">
      <alignment vertical="top" wrapText="1"/>
    </xf>
    <xf numFmtId="0" fontId="0" fillId="6" borderId="1" xfId="0" applyFill="1" applyBorder="1" applyAlignment="1">
      <alignment vertical="top" wrapText="1"/>
    </xf>
    <xf numFmtId="0" fontId="0" fillId="4" borderId="4" xfId="0" applyFill="1" applyBorder="1" applyAlignment="1">
      <alignment vertical="top" wrapText="1"/>
    </xf>
    <xf numFmtId="0" fontId="0" fillId="0" borderId="0" xfId="0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5" borderId="1" xfId="0" applyFont="1" applyFill="1" applyBorder="1" applyAlignment="1">
      <alignment horizontal="right" vertical="top" wrapText="1"/>
    </xf>
    <xf numFmtId="0" fontId="1" fillId="5" borderId="1" xfId="0" applyFont="1" applyFill="1" applyBorder="1" applyAlignment="1">
      <alignment vertical="top" wrapText="1"/>
    </xf>
    <xf numFmtId="0" fontId="1" fillId="6" borderId="1" xfId="0" applyFont="1" applyFill="1" applyBorder="1" applyAlignment="1">
      <alignment vertical="top" wrapText="1"/>
    </xf>
    <xf numFmtId="0" fontId="1" fillId="6" borderId="1" xfId="0" applyFont="1" applyFill="1" applyBorder="1" applyAlignment="1">
      <alignment horizontal="right" vertical="top" wrapText="1"/>
    </xf>
    <xf numFmtId="0" fontId="0" fillId="0" borderId="1" xfId="0" applyFont="1" applyBorder="1" applyAlignment="1">
      <alignment vertical="top" wrapText="1"/>
    </xf>
    <xf numFmtId="0" fontId="0" fillId="7" borderId="1" xfId="0" applyFill="1" applyBorder="1" applyAlignment="1">
      <alignment vertical="top" wrapText="1"/>
    </xf>
    <xf numFmtId="0" fontId="0" fillId="7" borderId="1" xfId="0" applyFont="1" applyFill="1" applyBorder="1" applyAlignment="1">
      <alignment vertical="top" wrapText="1"/>
    </xf>
    <xf numFmtId="0" fontId="1" fillId="7" borderId="1" xfId="0" applyFont="1" applyFill="1" applyBorder="1" applyAlignment="1">
      <alignment horizontal="right" vertical="top" wrapText="1"/>
    </xf>
    <xf numFmtId="0" fontId="1" fillId="7" borderId="1" xfId="0" applyFont="1" applyFill="1" applyBorder="1" applyAlignment="1">
      <alignment vertical="top" wrapText="1"/>
    </xf>
    <xf numFmtId="0" fontId="2" fillId="7" borderId="1" xfId="0" applyFont="1" applyFill="1" applyBorder="1" applyAlignment="1">
      <alignment vertical="top" wrapText="1"/>
    </xf>
    <xf numFmtId="0" fontId="2" fillId="6" borderId="1" xfId="0" applyFont="1" applyFill="1" applyBorder="1" applyAlignment="1">
      <alignment vertical="top" wrapText="1"/>
    </xf>
    <xf numFmtId="0" fontId="1" fillId="4" borderId="2" xfId="0" applyFont="1" applyFill="1" applyBorder="1" applyAlignment="1">
      <alignment vertical="center" wrapText="1"/>
    </xf>
    <xf numFmtId="0" fontId="1" fillId="4" borderId="2" xfId="0" applyFont="1" applyFill="1" applyBorder="1" applyAlignment="1">
      <alignment horizontal="left" vertical="center" wrapText="1"/>
    </xf>
    <xf numFmtId="0" fontId="1" fillId="4" borderId="1" xfId="0" applyFont="1" applyFill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8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0" fillId="4" borderId="1" xfId="0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4" fillId="0" borderId="0" xfId="0" applyFont="1" applyBorder="1" applyAlignment="1">
      <alignment horizontal="right" vertical="center" wrapText="1"/>
    </xf>
    <xf numFmtId="0" fontId="14" fillId="2" borderId="5" xfId="0" applyFont="1" applyFill="1" applyBorder="1" applyAlignment="1">
      <alignment horizontal="center" vertical="center" wrapText="1"/>
    </xf>
    <xf numFmtId="0" fontId="15" fillId="0" borderId="0" xfId="0" applyFont="1" applyBorder="1" applyAlignment="1">
      <alignment horizontal="left" vertical="center" wrapText="1"/>
    </xf>
    <xf numFmtId="0" fontId="10" fillId="0" borderId="0" xfId="0" applyFont="1" applyAlignment="1">
      <alignment horizontal="left" wrapText="1"/>
    </xf>
    <xf numFmtId="0" fontId="9" fillId="0" borderId="0" xfId="0" applyFont="1" applyAlignment="1">
      <alignment horizontal="left" wrapText="1"/>
    </xf>
    <xf numFmtId="0" fontId="8" fillId="0" borderId="0" xfId="0" applyFont="1" applyAlignment="1">
      <alignment horizontal="left" wrapText="1"/>
    </xf>
    <xf numFmtId="0" fontId="0" fillId="0" borderId="0" xfId="0" applyAlignment="1">
      <alignment horizontal="left"/>
    </xf>
    <xf numFmtId="0" fontId="12" fillId="0" borderId="0" xfId="1" applyFont="1" applyAlignment="1" applyProtection="1">
      <alignment horizontal="left" wrapText="1"/>
    </xf>
    <xf numFmtId="0" fontId="7" fillId="0" borderId="0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left" vertical="top"/>
    </xf>
    <xf numFmtId="0" fontId="6" fillId="4" borderId="18" xfId="0" applyFont="1" applyFill="1" applyBorder="1" applyAlignment="1">
      <alignment horizontal="center" vertical="top" wrapText="1"/>
    </xf>
    <xf numFmtId="0" fontId="6" fillId="4" borderId="19" xfId="0" applyFont="1" applyFill="1" applyBorder="1" applyAlignment="1">
      <alignment horizontal="center" vertical="top" wrapText="1"/>
    </xf>
    <xf numFmtId="0" fontId="0" fillId="7" borderId="18" xfId="0" applyFill="1" applyBorder="1" applyAlignment="1">
      <alignment horizontal="center" vertical="top" wrapText="1"/>
    </xf>
    <xf numFmtId="0" fontId="0" fillId="7" borderId="20" xfId="0" applyFill="1" applyBorder="1" applyAlignment="1">
      <alignment horizontal="center" vertical="top" wrapText="1"/>
    </xf>
    <xf numFmtId="0" fontId="0" fillId="7" borderId="19" xfId="0" applyFill="1" applyBorder="1" applyAlignment="1">
      <alignment horizontal="center" vertical="top" wrapText="1"/>
    </xf>
    <xf numFmtId="0" fontId="6" fillId="4" borderId="1" xfId="0" applyFont="1" applyFill="1" applyBorder="1" applyAlignment="1">
      <alignment horizontal="left" vertical="top" wrapText="1"/>
    </xf>
    <xf numFmtId="0" fontId="1" fillId="3" borderId="13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left" vertical="top" wrapText="1"/>
    </xf>
    <xf numFmtId="0" fontId="0" fillId="0" borderId="2" xfId="0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0" fillId="6" borderId="2" xfId="0" applyFill="1" applyBorder="1" applyAlignment="1">
      <alignment horizontal="center" vertical="top" wrapText="1"/>
    </xf>
    <xf numFmtId="0" fontId="0" fillId="6" borderId="3" xfId="0" applyFill="1" applyBorder="1" applyAlignment="1">
      <alignment horizontal="center" vertical="top" wrapText="1"/>
    </xf>
    <xf numFmtId="0" fontId="0" fillId="6" borderId="4" xfId="0" applyFill="1" applyBorder="1" applyAlignment="1">
      <alignment horizontal="center" vertical="top" wrapText="1"/>
    </xf>
    <xf numFmtId="0" fontId="0" fillId="7" borderId="2" xfId="0" applyFill="1" applyBorder="1" applyAlignment="1">
      <alignment horizontal="center" vertical="top" wrapText="1"/>
    </xf>
    <xf numFmtId="0" fontId="0" fillId="7" borderId="3" xfId="0" applyFill="1" applyBorder="1" applyAlignment="1">
      <alignment horizontal="center" vertical="top" wrapText="1"/>
    </xf>
    <xf numFmtId="0" fontId="0" fillId="7" borderId="4" xfId="0" applyFill="1" applyBorder="1" applyAlignment="1">
      <alignment horizontal="center" vertical="top" wrapText="1"/>
    </xf>
    <xf numFmtId="0" fontId="1" fillId="3" borderId="12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top" wrapText="1"/>
    </xf>
    <xf numFmtId="0" fontId="0" fillId="0" borderId="21" xfId="0" applyBorder="1" applyAlignment="1">
      <alignment horizontal="center" vertical="top" wrapText="1"/>
    </xf>
    <xf numFmtId="0" fontId="0" fillId="0" borderId="10" xfId="0" applyBorder="1" applyAlignment="1">
      <alignment horizontal="center" vertical="top" wrapText="1"/>
    </xf>
    <xf numFmtId="0" fontId="0" fillId="6" borderId="21" xfId="0" applyFill="1" applyBorder="1" applyAlignment="1">
      <alignment horizontal="center" vertical="top" wrapText="1"/>
    </xf>
    <xf numFmtId="0" fontId="0" fillId="6" borderId="10" xfId="0" applyFill="1" applyBorder="1" applyAlignment="1">
      <alignment horizontal="center" vertical="top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png"/><Relationship Id="rId17" Type="http://schemas.openxmlformats.org/officeDocument/2006/relationships/image" Target="../media/image17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1" Type="http://schemas.openxmlformats.org/officeDocument/2006/relationships/image" Target="../media/image1.jpeg"/><Relationship Id="rId6" Type="http://schemas.openxmlformats.org/officeDocument/2006/relationships/image" Target="../media/image6.gif"/><Relationship Id="rId11" Type="http://schemas.openxmlformats.org/officeDocument/2006/relationships/image" Target="../media/image11.png"/><Relationship Id="rId5" Type="http://schemas.openxmlformats.org/officeDocument/2006/relationships/image" Target="../media/image5.jpeg"/><Relationship Id="rId15" Type="http://schemas.openxmlformats.org/officeDocument/2006/relationships/image" Target="../media/image15.pn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51956</xdr:colOff>
      <xdr:row>6</xdr:row>
      <xdr:rowOff>261729</xdr:rowOff>
    </xdr:from>
    <xdr:to>
      <xdr:col>3</xdr:col>
      <xdr:colOff>2577052</xdr:colOff>
      <xdr:row>73</xdr:row>
      <xdr:rowOff>1801091</xdr:rowOff>
    </xdr:to>
    <xdr:grpSp>
      <xdr:nvGrpSpPr>
        <xdr:cNvPr id="22" name="Группа 21"/>
        <xdr:cNvGrpSpPr/>
      </xdr:nvGrpSpPr>
      <xdr:grpSpPr>
        <a:xfrm>
          <a:off x="5209063" y="3023979"/>
          <a:ext cx="2525096" cy="47014433"/>
          <a:chOff x="5195456" y="2998003"/>
          <a:chExt cx="2525096" cy="46973612"/>
        </a:xfrm>
      </xdr:grpSpPr>
      <xdr:pic>
        <xdr:nvPicPr>
          <xdr:cNvPr id="2" name="Рисунок 1" descr="Доска маркерная7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5422507" y="2998003"/>
            <a:ext cx="2214812" cy="1475440"/>
          </a:xfrm>
          <a:prstGeom prst="rect">
            <a:avLst/>
          </a:prstGeom>
          <a:noFill/>
        </xdr:spPr>
      </xdr:pic>
      <xdr:pic>
        <xdr:nvPicPr>
          <xdr:cNvPr id="3" name="Рисунок 2" descr="Доска графитная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/>
          <a:srcRect/>
          <a:stretch>
            <a:fillRect/>
          </a:stretch>
        </xdr:blipFill>
        <xdr:spPr bwMode="auto">
          <a:xfrm>
            <a:off x="5403273" y="4632430"/>
            <a:ext cx="2182091" cy="1555103"/>
          </a:xfrm>
          <a:prstGeom prst="rect">
            <a:avLst/>
          </a:prstGeom>
          <a:noFill/>
        </xdr:spPr>
      </xdr:pic>
      <xdr:pic>
        <xdr:nvPicPr>
          <xdr:cNvPr id="4" name="Рисунок 3" descr="графитная окрашенная"/>
          <xdr:cNvPicPr>
            <a:picLocks noChangeAspect="1" noChangeArrowheads="1"/>
          </xdr:cNvPicPr>
        </xdr:nvPicPr>
        <xdr:blipFill>
          <a:blip xmlns:r="http://schemas.openxmlformats.org/officeDocument/2006/relationships" r:embed="rId3"/>
          <a:srcRect/>
          <a:stretch>
            <a:fillRect/>
          </a:stretch>
        </xdr:blipFill>
        <xdr:spPr bwMode="auto">
          <a:xfrm>
            <a:off x="5573858" y="6497671"/>
            <a:ext cx="1901987" cy="1191600"/>
          </a:xfrm>
          <a:prstGeom prst="rect">
            <a:avLst/>
          </a:prstGeom>
          <a:noFill/>
        </xdr:spPr>
      </xdr:pic>
      <xdr:pic>
        <xdr:nvPicPr>
          <xdr:cNvPr id="5" name="Рисунок 4" descr="доска фетра3"/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/>
          <a:srcRect/>
          <a:stretch>
            <a:fillRect/>
          </a:stretch>
        </xdr:blipFill>
        <xdr:spPr bwMode="auto">
          <a:xfrm flipV="1">
            <a:off x="5579796" y="8149813"/>
            <a:ext cx="1803717" cy="1380382"/>
          </a:xfrm>
          <a:prstGeom prst="rect">
            <a:avLst/>
          </a:prstGeom>
          <a:noFill/>
        </xdr:spPr>
      </xdr:pic>
      <xdr:pic>
        <xdr:nvPicPr>
          <xdr:cNvPr id="6" name="Рисунок 5" descr="доска фетра6"/>
          <xdr:cNvPicPr>
            <a:picLocks noChangeAspect="1" noChangeArrowheads="1"/>
          </xdr:cNvPicPr>
        </xdr:nvPicPr>
        <xdr:blipFill>
          <a:blip xmlns:r="http://schemas.openxmlformats.org/officeDocument/2006/relationships" r:embed="rId5"/>
          <a:srcRect/>
          <a:stretch>
            <a:fillRect/>
          </a:stretch>
        </xdr:blipFill>
        <xdr:spPr bwMode="auto">
          <a:xfrm>
            <a:off x="5583848" y="9796028"/>
            <a:ext cx="2018834" cy="1712268"/>
          </a:xfrm>
          <a:prstGeom prst="rect">
            <a:avLst/>
          </a:prstGeom>
          <a:noFill/>
        </xdr:spPr>
      </xdr:pic>
      <xdr:pic>
        <xdr:nvPicPr>
          <xdr:cNvPr id="7" name="Рисунок 6" descr="Доска школьная 5"/>
          <xdr:cNvPicPr>
            <a:picLocks noChangeAspect="1" noChangeArrowheads="1"/>
          </xdr:cNvPicPr>
        </xdr:nvPicPr>
        <xdr:blipFill>
          <a:blip xmlns:r="http://schemas.openxmlformats.org/officeDocument/2006/relationships" r:embed="rId6"/>
          <a:srcRect/>
          <a:stretch>
            <a:fillRect/>
          </a:stretch>
        </xdr:blipFill>
        <xdr:spPr bwMode="auto">
          <a:xfrm>
            <a:off x="5276603" y="24349363"/>
            <a:ext cx="2343398" cy="1662546"/>
          </a:xfrm>
          <a:prstGeom prst="rect">
            <a:avLst/>
          </a:prstGeom>
          <a:noFill/>
        </xdr:spPr>
      </xdr:pic>
      <xdr:pic>
        <xdr:nvPicPr>
          <xdr:cNvPr id="8" name="Рисунок 7" descr="Доска школьная2"/>
          <xdr:cNvPicPr>
            <a:picLocks noChangeAspect="1" noChangeArrowheads="1"/>
          </xdr:cNvPicPr>
        </xdr:nvPicPr>
        <xdr:blipFill>
          <a:blip xmlns:r="http://schemas.openxmlformats.org/officeDocument/2006/relationships" r:embed="rId7"/>
          <a:srcRect/>
          <a:stretch>
            <a:fillRect/>
          </a:stretch>
        </xdr:blipFill>
        <xdr:spPr bwMode="auto">
          <a:xfrm>
            <a:off x="5498152" y="26375590"/>
            <a:ext cx="2011631" cy="1632857"/>
          </a:xfrm>
          <a:prstGeom prst="rect">
            <a:avLst/>
          </a:prstGeom>
          <a:noFill/>
        </xdr:spPr>
      </xdr:pic>
      <xdr:pic>
        <xdr:nvPicPr>
          <xdr:cNvPr id="10" name="Рисунок 10" descr="подставка доски"/>
          <xdr:cNvPicPr>
            <a:picLocks noChangeAspect="1" noChangeArrowheads="1"/>
          </xdr:cNvPicPr>
        </xdr:nvPicPr>
        <xdr:blipFill>
          <a:blip xmlns:r="http://schemas.openxmlformats.org/officeDocument/2006/relationships" r:embed="rId8"/>
          <a:srcRect/>
          <a:stretch>
            <a:fillRect/>
          </a:stretch>
        </xdr:blipFill>
        <xdr:spPr bwMode="auto">
          <a:xfrm>
            <a:off x="5507182" y="35349559"/>
            <a:ext cx="2146590" cy="1547719"/>
          </a:xfrm>
          <a:prstGeom prst="rect">
            <a:avLst/>
          </a:prstGeom>
          <a:noFill/>
        </xdr:spPr>
      </xdr:pic>
      <xdr:pic>
        <xdr:nvPicPr>
          <xdr:cNvPr id="12" name="Рисунок 9" descr="тренога"/>
          <xdr:cNvPicPr>
            <a:picLocks noChangeAspect="1" noChangeArrowheads="1"/>
          </xdr:cNvPicPr>
        </xdr:nvPicPr>
        <xdr:blipFill>
          <a:blip xmlns:r="http://schemas.openxmlformats.org/officeDocument/2006/relationships" r:embed="rId9"/>
          <a:srcRect/>
          <a:stretch>
            <a:fillRect/>
          </a:stretch>
        </xdr:blipFill>
        <xdr:spPr bwMode="auto">
          <a:xfrm>
            <a:off x="6028059" y="37000206"/>
            <a:ext cx="1093426" cy="1661081"/>
          </a:xfrm>
          <a:prstGeom prst="rect">
            <a:avLst/>
          </a:prstGeom>
          <a:noFill/>
        </xdr:spPr>
      </xdr:pic>
      <xdr:pic>
        <xdr:nvPicPr>
          <xdr:cNvPr id="13" name="Рисунок 8" descr="Доска школьная"/>
          <xdr:cNvPicPr>
            <a:picLocks noChangeAspect="1" noChangeArrowheads="1"/>
          </xdr:cNvPicPr>
        </xdr:nvPicPr>
        <xdr:blipFill>
          <a:blip xmlns:r="http://schemas.openxmlformats.org/officeDocument/2006/relationships" r:embed="rId10"/>
          <a:srcRect/>
          <a:stretch>
            <a:fillRect/>
          </a:stretch>
        </xdr:blipFill>
        <xdr:spPr bwMode="auto">
          <a:xfrm>
            <a:off x="5282044" y="28263271"/>
            <a:ext cx="2407228" cy="1697183"/>
          </a:xfrm>
          <a:prstGeom prst="rect">
            <a:avLst/>
          </a:prstGeom>
          <a:noFill/>
        </xdr:spPr>
      </xdr:pic>
      <xdr:pic>
        <xdr:nvPicPr>
          <xdr:cNvPr id="1026" name="Picture 2"/>
          <xdr:cNvPicPr>
            <a:picLocks noChangeAspect="1" noChangeArrowheads="1"/>
          </xdr:cNvPicPr>
        </xdr:nvPicPr>
        <xdr:blipFill>
          <a:blip xmlns:r="http://schemas.openxmlformats.org/officeDocument/2006/relationships" r:embed="rId11"/>
          <a:srcRect/>
          <a:stretch>
            <a:fillRect/>
          </a:stretch>
        </xdr:blipFill>
        <xdr:spPr bwMode="auto">
          <a:xfrm>
            <a:off x="5263232" y="30416913"/>
            <a:ext cx="2457320" cy="1307522"/>
          </a:xfrm>
          <a:prstGeom prst="rect">
            <a:avLst/>
          </a:prstGeom>
          <a:noFill/>
        </xdr:spPr>
      </xdr:pic>
      <xdr:pic>
        <xdr:nvPicPr>
          <xdr:cNvPr id="1028" name="Picture 4"/>
          <xdr:cNvPicPr>
            <a:picLocks noChangeAspect="1" noChangeArrowheads="1"/>
          </xdr:cNvPicPr>
        </xdr:nvPicPr>
        <xdr:blipFill>
          <a:blip xmlns:r="http://schemas.openxmlformats.org/officeDocument/2006/relationships" r:embed="rId12"/>
          <a:srcRect/>
          <a:stretch>
            <a:fillRect/>
          </a:stretch>
        </xdr:blipFill>
        <xdr:spPr bwMode="auto">
          <a:xfrm>
            <a:off x="5341422" y="32248928"/>
            <a:ext cx="2251364" cy="1720055"/>
          </a:xfrm>
          <a:prstGeom prst="rect">
            <a:avLst/>
          </a:prstGeom>
          <a:noFill/>
        </xdr:spPr>
      </xdr:pic>
      <xdr:pic>
        <xdr:nvPicPr>
          <xdr:cNvPr id="1029" name="Picture 5" descr="Мел школьный цветной набор 5цв круглый в картон коробке Школа Талантов"/>
          <xdr:cNvPicPr>
            <a:picLocks noChangeAspect="1" noChangeArrowheads="1"/>
          </xdr:cNvPicPr>
        </xdr:nvPicPr>
        <xdr:blipFill>
          <a:blip xmlns:r="http://schemas.openxmlformats.org/officeDocument/2006/relationships" r:embed="rId13"/>
          <a:srcRect/>
          <a:stretch>
            <a:fillRect/>
          </a:stretch>
        </xdr:blipFill>
        <xdr:spPr bwMode="auto">
          <a:xfrm>
            <a:off x="5463019" y="44299908"/>
            <a:ext cx="2001116" cy="1991591"/>
          </a:xfrm>
          <a:prstGeom prst="rect">
            <a:avLst/>
          </a:prstGeom>
          <a:noFill/>
        </xdr:spPr>
      </xdr:pic>
      <xdr:pic>
        <xdr:nvPicPr>
          <xdr:cNvPr id="1030" name="Picture 6" descr="http://www.officepro.com.ua/files/big_image/33226.jpg"/>
          <xdr:cNvPicPr>
            <a:picLocks noChangeAspect="1" noChangeArrowheads="1"/>
          </xdr:cNvPicPr>
        </xdr:nvPicPr>
        <xdr:blipFill>
          <a:blip xmlns:r="http://schemas.openxmlformats.org/officeDocument/2006/relationships" r:embed="rId14" cstate="print"/>
          <a:srcRect/>
          <a:stretch>
            <a:fillRect/>
          </a:stretch>
        </xdr:blipFill>
        <xdr:spPr bwMode="auto">
          <a:xfrm>
            <a:off x="5507183" y="46681839"/>
            <a:ext cx="2034409" cy="1514661"/>
          </a:xfrm>
          <a:prstGeom prst="rect">
            <a:avLst/>
          </a:prstGeom>
          <a:noFill/>
        </xdr:spPr>
      </xdr:pic>
      <xdr:pic>
        <xdr:nvPicPr>
          <xdr:cNvPr id="1031" name="Picture 7" descr="http://lednik68.ru/wa-data/public/shop/products/61/25/2561/images/3531/3531.970x0.png"/>
          <xdr:cNvPicPr>
            <a:picLocks noChangeAspect="1" noChangeArrowheads="1"/>
          </xdr:cNvPicPr>
        </xdr:nvPicPr>
        <xdr:blipFill>
          <a:blip xmlns:r="http://schemas.openxmlformats.org/officeDocument/2006/relationships" r:embed="rId15" cstate="print"/>
          <a:srcRect/>
          <a:stretch>
            <a:fillRect/>
          </a:stretch>
        </xdr:blipFill>
        <xdr:spPr bwMode="auto">
          <a:xfrm>
            <a:off x="5697682" y="40658416"/>
            <a:ext cx="1593274" cy="1583906"/>
          </a:xfrm>
          <a:prstGeom prst="rect">
            <a:avLst/>
          </a:prstGeom>
          <a:noFill/>
        </xdr:spPr>
      </xdr:pic>
      <xdr:pic>
        <xdr:nvPicPr>
          <xdr:cNvPr id="1032" name="Picture 8" descr="http://skrepka24.ru/images/skrepka/markery/marker_dlya_doski_3.jpg"/>
          <xdr:cNvPicPr>
            <a:picLocks noChangeAspect="1" noChangeArrowheads="1"/>
          </xdr:cNvPicPr>
        </xdr:nvPicPr>
        <xdr:blipFill>
          <a:blip xmlns:r="http://schemas.openxmlformats.org/officeDocument/2006/relationships" r:embed="rId16"/>
          <a:srcRect/>
          <a:stretch>
            <a:fillRect/>
          </a:stretch>
        </xdr:blipFill>
        <xdr:spPr bwMode="auto">
          <a:xfrm>
            <a:off x="5195456" y="39061161"/>
            <a:ext cx="2507184" cy="1229590"/>
          </a:xfrm>
          <a:prstGeom prst="rect">
            <a:avLst/>
          </a:prstGeom>
          <a:noFill/>
        </xdr:spPr>
      </xdr:pic>
      <xdr:pic>
        <xdr:nvPicPr>
          <xdr:cNvPr id="1033" name="Picture 9" descr="http://www.imsema.lt/Files/Products/264/xl/foto-1065.jpg"/>
          <xdr:cNvPicPr>
            <a:picLocks noChangeAspect="1" noChangeArrowheads="1"/>
          </xdr:cNvPicPr>
        </xdr:nvPicPr>
        <xdr:blipFill>
          <a:blip xmlns:r="http://schemas.openxmlformats.org/officeDocument/2006/relationships" r:embed="rId17" cstate="print"/>
          <a:srcRect/>
          <a:stretch>
            <a:fillRect/>
          </a:stretch>
        </xdr:blipFill>
        <xdr:spPr bwMode="auto">
          <a:xfrm>
            <a:off x="5963639" y="42509672"/>
            <a:ext cx="1472111" cy="1379548"/>
          </a:xfrm>
          <a:prstGeom prst="rect">
            <a:avLst/>
          </a:prstGeom>
          <a:noFill/>
        </xdr:spPr>
      </xdr:pic>
      <xdr:pic>
        <xdr:nvPicPr>
          <xdr:cNvPr id="1035" name="Picture 11" descr="http://img.megaobzor.com/smm/burod1.jpg"/>
          <xdr:cNvPicPr>
            <a:picLocks noChangeAspect="1" noChangeArrowheads="1"/>
          </xdr:cNvPicPr>
        </xdr:nvPicPr>
        <xdr:blipFill>
          <a:blip xmlns:r="http://schemas.openxmlformats.org/officeDocument/2006/relationships" r:embed="rId18" cstate="print"/>
          <a:srcRect/>
          <a:stretch>
            <a:fillRect/>
          </a:stretch>
        </xdr:blipFill>
        <xdr:spPr bwMode="auto">
          <a:xfrm>
            <a:off x="6115191" y="48551525"/>
            <a:ext cx="577952" cy="1420090"/>
          </a:xfrm>
          <a:prstGeom prst="rect">
            <a:avLst/>
          </a:prstGeom>
          <a:noFill/>
        </xdr:spPr>
      </xdr:pic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woodcraft.almaty@gmail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88"/>
  <sheetViews>
    <sheetView tabSelected="1" zoomScale="70" zoomScaleNormal="70" workbookViewId="0">
      <selection activeCell="P5" sqref="P5"/>
    </sheetView>
  </sheetViews>
  <sheetFormatPr defaultRowHeight="36" customHeight="1"/>
  <cols>
    <col min="1" max="1" width="10.28515625" style="3" customWidth="1"/>
    <col min="2" max="2" width="23.85546875" style="3" customWidth="1"/>
    <col min="3" max="3" width="43.28515625" style="3" customWidth="1"/>
    <col min="4" max="4" width="40.7109375" style="28" customWidth="1"/>
    <col min="5" max="5" width="14.42578125" style="3" customWidth="1"/>
    <col min="6" max="6" width="12.85546875" style="7" customWidth="1"/>
    <col min="7" max="7" width="11.5703125" style="3" customWidth="1"/>
    <col min="8" max="8" width="12.7109375" style="3" customWidth="1"/>
    <col min="9" max="9" width="11.85546875" style="3" customWidth="1"/>
    <col min="10" max="11" width="10.42578125" style="3" customWidth="1"/>
    <col min="12" max="12" width="12.28515625" style="3" customWidth="1"/>
    <col min="13" max="13" width="11.140625" style="3" customWidth="1"/>
    <col min="14" max="14" width="11.42578125" style="3" customWidth="1"/>
    <col min="15" max="17" width="9.140625" style="3"/>
    <col min="18" max="18" width="11.7109375" style="3" bestFit="1" customWidth="1"/>
    <col min="19" max="16384" width="9.140625" style="3"/>
  </cols>
  <sheetData>
    <row r="1" spans="1:14" ht="36" customHeight="1" thickBot="1">
      <c r="B1" s="53" t="s">
        <v>159</v>
      </c>
      <c r="C1" s="53"/>
    </row>
    <row r="2" spans="1:14" ht="35.25" customHeight="1" thickBot="1">
      <c r="B2" s="52" t="s">
        <v>160</v>
      </c>
      <c r="C2" s="52"/>
      <c r="D2" s="49" t="s">
        <v>161</v>
      </c>
      <c r="E2" s="50">
        <v>366</v>
      </c>
      <c r="F2" s="51" t="s">
        <v>162</v>
      </c>
      <c r="G2" s="51"/>
      <c r="H2" s="51"/>
      <c r="I2" s="51"/>
      <c r="J2" s="51"/>
      <c r="K2" s="51"/>
      <c r="L2" s="51"/>
      <c r="M2" s="51"/>
      <c r="N2" s="51"/>
    </row>
    <row r="3" spans="1:14" ht="36" customHeight="1" thickBot="1">
      <c r="A3" s="82" t="s">
        <v>73</v>
      </c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</row>
    <row r="4" spans="1:14" ht="36" customHeight="1">
      <c r="A4" s="80" t="s">
        <v>72</v>
      </c>
      <c r="B4" s="65" t="s">
        <v>0</v>
      </c>
      <c r="C4" s="65" t="s">
        <v>1</v>
      </c>
      <c r="D4" s="65" t="s">
        <v>2</v>
      </c>
      <c r="E4" s="9" t="s">
        <v>60</v>
      </c>
      <c r="F4" s="65" t="s">
        <v>70</v>
      </c>
      <c r="G4" s="65"/>
      <c r="H4" s="67" t="s">
        <v>67</v>
      </c>
      <c r="I4" s="68"/>
      <c r="J4" s="68"/>
      <c r="K4" s="68"/>
      <c r="L4" s="68"/>
      <c r="M4" s="68"/>
      <c r="N4" s="69"/>
    </row>
    <row r="5" spans="1:14" ht="36" customHeight="1">
      <c r="A5" s="81"/>
      <c r="B5" s="66"/>
      <c r="C5" s="66"/>
      <c r="D5" s="66"/>
      <c r="E5" s="10">
        <f>E2</f>
        <v>366</v>
      </c>
      <c r="F5" s="10" t="s">
        <v>68</v>
      </c>
      <c r="G5" s="11" t="s">
        <v>69</v>
      </c>
      <c r="H5" s="10" t="s">
        <v>61</v>
      </c>
      <c r="I5" s="10" t="s">
        <v>59</v>
      </c>
      <c r="J5" s="10" t="s">
        <v>62</v>
      </c>
      <c r="K5" s="10" t="s">
        <v>63</v>
      </c>
      <c r="L5" s="10" t="s">
        <v>64</v>
      </c>
      <c r="M5" s="10" t="s">
        <v>65</v>
      </c>
      <c r="N5" s="10" t="s">
        <v>66</v>
      </c>
    </row>
    <row r="6" spans="1:14" ht="36" customHeight="1" thickBot="1">
      <c r="A6" s="13"/>
      <c r="B6" s="70" t="s">
        <v>71</v>
      </c>
      <c r="C6" s="70"/>
      <c r="D6" s="14"/>
      <c r="E6" s="14"/>
      <c r="F6" s="13"/>
      <c r="G6" s="15"/>
      <c r="H6" s="13"/>
      <c r="I6" s="13"/>
      <c r="J6" s="13"/>
      <c r="K6" s="13"/>
      <c r="L6" s="13"/>
      <c r="M6" s="13"/>
      <c r="N6" s="13"/>
    </row>
    <row r="7" spans="1:14" ht="48" customHeight="1">
      <c r="A7" s="16">
        <v>1001</v>
      </c>
      <c r="B7" s="17" t="s">
        <v>3</v>
      </c>
      <c r="C7" s="18" t="s">
        <v>84</v>
      </c>
      <c r="D7" s="83"/>
      <c r="E7" s="4">
        <f>E5</f>
        <v>366</v>
      </c>
      <c r="F7" s="2">
        <v>36</v>
      </c>
      <c r="G7" s="29">
        <f>E7*F7</f>
        <v>13176</v>
      </c>
      <c r="H7" s="4">
        <f>0.45*0.6*G7</f>
        <v>3557.5200000000004</v>
      </c>
      <c r="I7" s="4">
        <f>0.6*0.9*G7</f>
        <v>7115.0400000000009</v>
      </c>
      <c r="J7" s="4">
        <f>0.9*1.2*G7</f>
        <v>14230.080000000002</v>
      </c>
      <c r="K7" s="4">
        <f>1*1.5*G7</f>
        <v>19764</v>
      </c>
      <c r="L7" s="4">
        <f>1*2*G7</f>
        <v>26352</v>
      </c>
      <c r="M7" s="4">
        <f>1.2*2*G7</f>
        <v>31622.399999999998</v>
      </c>
      <c r="N7" s="4">
        <f>1.2*2.2*G7</f>
        <v>34784.639999999999</v>
      </c>
    </row>
    <row r="8" spans="1:14" ht="48" customHeight="1">
      <c r="A8" s="19">
        <v>1002</v>
      </c>
      <c r="B8" s="4" t="s">
        <v>4</v>
      </c>
      <c r="C8" s="5" t="s">
        <v>85</v>
      </c>
      <c r="D8" s="72"/>
      <c r="E8" s="4">
        <f>E7</f>
        <v>366</v>
      </c>
      <c r="F8" s="2">
        <v>29</v>
      </c>
      <c r="G8" s="29">
        <f t="shared" ref="G8:G21" si="0">E8*F8</f>
        <v>10614</v>
      </c>
      <c r="H8" s="4">
        <f t="shared" ref="H8:H21" si="1">0.45*0.6*G8</f>
        <v>2865.78</v>
      </c>
      <c r="I8" s="4">
        <f t="shared" ref="I8:I21" si="2">0.6*0.9*G8</f>
        <v>5731.56</v>
      </c>
      <c r="J8" s="4">
        <f t="shared" ref="J8:J21" si="3">0.9*1.2*G8</f>
        <v>11463.12</v>
      </c>
      <c r="K8" s="4">
        <f t="shared" ref="K8:K21" si="4">1*1.5*G8</f>
        <v>15921</v>
      </c>
      <c r="L8" s="4">
        <f t="shared" ref="L8:L21" si="5">1*2*G8</f>
        <v>21228</v>
      </c>
      <c r="M8" s="4">
        <f t="shared" ref="M8:M21" si="6">1.2*2*G8</f>
        <v>25473.599999999999</v>
      </c>
      <c r="N8" s="4">
        <f t="shared" ref="N8:N21" si="7">1.2*2.2*G8</f>
        <v>28020.960000000003</v>
      </c>
    </row>
    <row r="9" spans="1:14" ht="48" customHeight="1" thickBot="1">
      <c r="A9" s="20">
        <v>1003</v>
      </c>
      <c r="B9" s="21" t="s">
        <v>5</v>
      </c>
      <c r="C9" s="22" t="s">
        <v>86</v>
      </c>
      <c r="D9" s="84"/>
      <c r="E9" s="4">
        <f t="shared" ref="E9:E14" si="8">E8</f>
        <v>366</v>
      </c>
      <c r="F9" s="2">
        <v>30</v>
      </c>
      <c r="G9" s="29">
        <f t="shared" si="0"/>
        <v>10980</v>
      </c>
      <c r="H9" s="4">
        <f t="shared" si="1"/>
        <v>2964.6000000000004</v>
      </c>
      <c r="I9" s="4">
        <f t="shared" si="2"/>
        <v>5929.2000000000007</v>
      </c>
      <c r="J9" s="4">
        <f t="shared" si="3"/>
        <v>11858.400000000001</v>
      </c>
      <c r="K9" s="4">
        <f t="shared" si="4"/>
        <v>16470</v>
      </c>
      <c r="L9" s="4">
        <f t="shared" si="5"/>
        <v>21960</v>
      </c>
      <c r="M9" s="4">
        <f t="shared" si="6"/>
        <v>26352</v>
      </c>
      <c r="N9" s="4">
        <f t="shared" si="7"/>
        <v>28987.200000000001</v>
      </c>
    </row>
    <row r="10" spans="1:14" ht="48" customHeight="1">
      <c r="A10" s="16">
        <v>1004</v>
      </c>
      <c r="B10" s="23" t="s">
        <v>6</v>
      </c>
      <c r="C10" s="23" t="s">
        <v>74</v>
      </c>
      <c r="D10" s="85"/>
      <c r="E10" s="24">
        <f t="shared" si="8"/>
        <v>366</v>
      </c>
      <c r="F10" s="30">
        <v>36</v>
      </c>
      <c r="G10" s="31">
        <f t="shared" si="0"/>
        <v>13176</v>
      </c>
      <c r="H10" s="24">
        <f t="shared" si="1"/>
        <v>3557.5200000000004</v>
      </c>
      <c r="I10" s="24">
        <f t="shared" si="2"/>
        <v>7115.0400000000009</v>
      </c>
      <c r="J10" s="24">
        <f t="shared" si="3"/>
        <v>14230.080000000002</v>
      </c>
      <c r="K10" s="24">
        <f t="shared" si="4"/>
        <v>19764</v>
      </c>
      <c r="L10" s="24">
        <f t="shared" si="5"/>
        <v>26352</v>
      </c>
      <c r="M10" s="24">
        <f t="shared" si="6"/>
        <v>31622.399999999998</v>
      </c>
      <c r="N10" s="24">
        <f t="shared" si="7"/>
        <v>34784.639999999999</v>
      </c>
    </row>
    <row r="11" spans="1:14" ht="48" customHeight="1">
      <c r="A11" s="19">
        <v>1005</v>
      </c>
      <c r="B11" s="24" t="s">
        <v>7</v>
      </c>
      <c r="C11" s="24" t="s">
        <v>75</v>
      </c>
      <c r="D11" s="75"/>
      <c r="E11" s="24">
        <f t="shared" si="8"/>
        <v>366</v>
      </c>
      <c r="F11" s="30">
        <v>29</v>
      </c>
      <c r="G11" s="31">
        <f t="shared" si="0"/>
        <v>10614</v>
      </c>
      <c r="H11" s="24">
        <f t="shared" si="1"/>
        <v>2865.78</v>
      </c>
      <c r="I11" s="24">
        <f t="shared" si="2"/>
        <v>5731.56</v>
      </c>
      <c r="J11" s="24">
        <f t="shared" si="3"/>
        <v>11463.12</v>
      </c>
      <c r="K11" s="24">
        <f t="shared" si="4"/>
        <v>15921</v>
      </c>
      <c r="L11" s="24">
        <f t="shared" si="5"/>
        <v>21228</v>
      </c>
      <c r="M11" s="24">
        <f t="shared" si="6"/>
        <v>25473.599999999999</v>
      </c>
      <c r="N11" s="24">
        <f t="shared" si="7"/>
        <v>28020.960000000003</v>
      </c>
    </row>
    <row r="12" spans="1:14" ht="48" customHeight="1" thickBot="1">
      <c r="A12" s="20">
        <v>1006</v>
      </c>
      <c r="B12" s="25" t="s">
        <v>8</v>
      </c>
      <c r="C12" s="25" t="s">
        <v>76</v>
      </c>
      <c r="D12" s="86"/>
      <c r="E12" s="24">
        <f t="shared" si="8"/>
        <v>366</v>
      </c>
      <c r="F12" s="30">
        <v>30</v>
      </c>
      <c r="G12" s="31">
        <f t="shared" si="0"/>
        <v>10980</v>
      </c>
      <c r="H12" s="24">
        <f t="shared" si="1"/>
        <v>2964.6000000000004</v>
      </c>
      <c r="I12" s="24">
        <f t="shared" si="2"/>
        <v>5929.2000000000007</v>
      </c>
      <c r="J12" s="24">
        <f t="shared" si="3"/>
        <v>11858.400000000001</v>
      </c>
      <c r="K12" s="24">
        <f t="shared" si="4"/>
        <v>16470</v>
      </c>
      <c r="L12" s="24">
        <f t="shared" si="5"/>
        <v>21960</v>
      </c>
      <c r="M12" s="24">
        <f t="shared" si="6"/>
        <v>26352</v>
      </c>
      <c r="N12" s="24">
        <f t="shared" si="7"/>
        <v>28987.200000000001</v>
      </c>
    </row>
    <row r="13" spans="1:14" ht="48" customHeight="1">
      <c r="A13" s="16">
        <v>1007</v>
      </c>
      <c r="B13" s="17" t="s">
        <v>9</v>
      </c>
      <c r="C13" s="17" t="s">
        <v>77</v>
      </c>
      <c r="D13" s="83"/>
      <c r="E13" s="4">
        <f t="shared" si="8"/>
        <v>366</v>
      </c>
      <c r="F13" s="29">
        <v>40</v>
      </c>
      <c r="G13" s="29">
        <f t="shared" si="0"/>
        <v>14640</v>
      </c>
      <c r="H13" s="4">
        <f t="shared" si="1"/>
        <v>3952.8</v>
      </c>
      <c r="I13" s="4">
        <f t="shared" si="2"/>
        <v>7905.6</v>
      </c>
      <c r="J13" s="4">
        <f t="shared" si="3"/>
        <v>15811.2</v>
      </c>
      <c r="K13" s="4">
        <f t="shared" si="4"/>
        <v>21960</v>
      </c>
      <c r="L13" s="4">
        <f t="shared" si="5"/>
        <v>29280</v>
      </c>
      <c r="M13" s="4">
        <f t="shared" si="6"/>
        <v>35136</v>
      </c>
      <c r="N13" s="4">
        <f t="shared" si="7"/>
        <v>38649.599999999999</v>
      </c>
    </row>
    <row r="14" spans="1:14" ht="48" customHeight="1">
      <c r="A14" s="19">
        <v>1008</v>
      </c>
      <c r="B14" s="4" t="s">
        <v>10</v>
      </c>
      <c r="C14" s="4" t="s">
        <v>78</v>
      </c>
      <c r="D14" s="72"/>
      <c r="E14" s="4">
        <f t="shared" si="8"/>
        <v>366</v>
      </c>
      <c r="F14" s="29">
        <v>33.5</v>
      </c>
      <c r="G14" s="29">
        <f t="shared" si="0"/>
        <v>12261</v>
      </c>
      <c r="H14" s="4">
        <f t="shared" si="1"/>
        <v>3310.4700000000003</v>
      </c>
      <c r="I14" s="4">
        <f t="shared" si="2"/>
        <v>6620.9400000000005</v>
      </c>
      <c r="J14" s="4">
        <f t="shared" si="3"/>
        <v>13241.880000000001</v>
      </c>
      <c r="K14" s="4">
        <f t="shared" si="4"/>
        <v>18391.5</v>
      </c>
      <c r="L14" s="4">
        <f t="shared" si="5"/>
        <v>24522</v>
      </c>
      <c r="M14" s="4">
        <f t="shared" si="6"/>
        <v>29426.399999999998</v>
      </c>
      <c r="N14" s="4">
        <f t="shared" si="7"/>
        <v>32369.040000000001</v>
      </c>
    </row>
    <row r="15" spans="1:14" ht="48" customHeight="1" thickBot="1">
      <c r="A15" s="20">
        <v>1009</v>
      </c>
      <c r="B15" s="21" t="s">
        <v>11</v>
      </c>
      <c r="C15" s="21" t="s">
        <v>79</v>
      </c>
      <c r="D15" s="84"/>
      <c r="E15" s="4">
        <f t="shared" ref="E15" si="9">E13</f>
        <v>366</v>
      </c>
      <c r="F15" s="29">
        <v>33.6</v>
      </c>
      <c r="G15" s="29">
        <f t="shared" si="0"/>
        <v>12297.6</v>
      </c>
      <c r="H15" s="4">
        <f t="shared" si="1"/>
        <v>3320.3520000000003</v>
      </c>
      <c r="I15" s="4">
        <f t="shared" si="2"/>
        <v>6640.7040000000006</v>
      </c>
      <c r="J15" s="4">
        <f t="shared" si="3"/>
        <v>13281.408000000001</v>
      </c>
      <c r="K15" s="4">
        <f t="shared" si="4"/>
        <v>18446.400000000001</v>
      </c>
      <c r="L15" s="4">
        <f t="shared" si="5"/>
        <v>24595.200000000001</v>
      </c>
      <c r="M15" s="4">
        <f t="shared" si="6"/>
        <v>29514.239999999998</v>
      </c>
      <c r="N15" s="4">
        <f t="shared" si="7"/>
        <v>32465.664000000004</v>
      </c>
    </row>
    <row r="16" spans="1:14" ht="48" customHeight="1">
      <c r="A16" s="16">
        <v>1010</v>
      </c>
      <c r="B16" s="23" t="s">
        <v>12</v>
      </c>
      <c r="C16" s="23" t="s">
        <v>80</v>
      </c>
      <c r="D16" s="85"/>
      <c r="E16" s="24">
        <f t="shared" ref="E16" si="10">E13</f>
        <v>366</v>
      </c>
      <c r="F16" s="31">
        <v>33</v>
      </c>
      <c r="G16" s="31">
        <f t="shared" si="0"/>
        <v>12078</v>
      </c>
      <c r="H16" s="24">
        <f t="shared" si="1"/>
        <v>3261.0600000000004</v>
      </c>
      <c r="I16" s="24">
        <f t="shared" si="2"/>
        <v>6522.1200000000008</v>
      </c>
      <c r="J16" s="24">
        <f t="shared" si="3"/>
        <v>13044.240000000002</v>
      </c>
      <c r="K16" s="24">
        <f t="shared" si="4"/>
        <v>18117</v>
      </c>
      <c r="L16" s="24">
        <f t="shared" si="5"/>
        <v>24156</v>
      </c>
      <c r="M16" s="24">
        <f t="shared" si="6"/>
        <v>28987.200000000001</v>
      </c>
      <c r="N16" s="24">
        <f t="shared" si="7"/>
        <v>31885.920000000002</v>
      </c>
    </row>
    <row r="17" spans="1:14" ht="48" customHeight="1">
      <c r="A17" s="19">
        <v>1011</v>
      </c>
      <c r="B17" s="24" t="s">
        <v>13</v>
      </c>
      <c r="C17" s="24" t="s">
        <v>87</v>
      </c>
      <c r="D17" s="75"/>
      <c r="E17" s="24">
        <f t="shared" ref="E17" si="11">E15</f>
        <v>366</v>
      </c>
      <c r="F17" s="31">
        <v>26.5</v>
      </c>
      <c r="G17" s="31">
        <f t="shared" si="0"/>
        <v>9699</v>
      </c>
      <c r="H17" s="24">
        <f t="shared" si="1"/>
        <v>2618.73</v>
      </c>
      <c r="I17" s="24">
        <f t="shared" si="2"/>
        <v>5237.46</v>
      </c>
      <c r="J17" s="24">
        <f t="shared" si="3"/>
        <v>10474.92</v>
      </c>
      <c r="K17" s="24">
        <f t="shared" si="4"/>
        <v>14548.5</v>
      </c>
      <c r="L17" s="24">
        <f t="shared" si="5"/>
        <v>19398</v>
      </c>
      <c r="M17" s="24">
        <f t="shared" si="6"/>
        <v>23277.599999999999</v>
      </c>
      <c r="N17" s="24">
        <f t="shared" si="7"/>
        <v>25605.360000000001</v>
      </c>
    </row>
    <row r="18" spans="1:14" ht="48" customHeight="1" thickBot="1">
      <c r="A18" s="20">
        <v>1012</v>
      </c>
      <c r="B18" s="25" t="s">
        <v>14</v>
      </c>
      <c r="C18" s="25" t="s">
        <v>88</v>
      </c>
      <c r="D18" s="86"/>
      <c r="E18" s="24">
        <f t="shared" ref="E18" si="12">E15</f>
        <v>366</v>
      </c>
      <c r="F18" s="30">
        <v>26.6</v>
      </c>
      <c r="G18" s="31">
        <f t="shared" si="0"/>
        <v>9735.6</v>
      </c>
      <c r="H18" s="24">
        <f t="shared" si="1"/>
        <v>2628.6120000000001</v>
      </c>
      <c r="I18" s="24">
        <f t="shared" si="2"/>
        <v>5257.2240000000002</v>
      </c>
      <c r="J18" s="24">
        <f t="shared" si="3"/>
        <v>10514.448</v>
      </c>
      <c r="K18" s="24">
        <f t="shared" si="4"/>
        <v>14603.400000000001</v>
      </c>
      <c r="L18" s="24">
        <f t="shared" si="5"/>
        <v>19471.2</v>
      </c>
      <c r="M18" s="24">
        <f t="shared" si="6"/>
        <v>23365.439999999999</v>
      </c>
      <c r="N18" s="24">
        <f t="shared" si="7"/>
        <v>25701.984</v>
      </c>
    </row>
    <row r="19" spans="1:14" ht="48" customHeight="1">
      <c r="A19" s="16">
        <v>1013</v>
      </c>
      <c r="B19" s="6" t="s">
        <v>15</v>
      </c>
      <c r="C19" s="6" t="s">
        <v>81</v>
      </c>
      <c r="D19" s="83"/>
      <c r="E19" s="4">
        <f t="shared" ref="E19" si="13">E17</f>
        <v>366</v>
      </c>
      <c r="F19" s="32">
        <v>33</v>
      </c>
      <c r="G19" s="29">
        <f t="shared" si="0"/>
        <v>12078</v>
      </c>
      <c r="H19" s="4">
        <f t="shared" si="1"/>
        <v>3261.0600000000004</v>
      </c>
      <c r="I19" s="4">
        <f t="shared" si="2"/>
        <v>6522.1200000000008</v>
      </c>
      <c r="J19" s="4">
        <f t="shared" si="3"/>
        <v>13044.240000000002</v>
      </c>
      <c r="K19" s="4">
        <f t="shared" si="4"/>
        <v>18117</v>
      </c>
      <c r="L19" s="4">
        <f t="shared" si="5"/>
        <v>24156</v>
      </c>
      <c r="M19" s="4">
        <f t="shared" si="6"/>
        <v>28987.200000000001</v>
      </c>
      <c r="N19" s="4">
        <f t="shared" si="7"/>
        <v>31885.920000000002</v>
      </c>
    </row>
    <row r="20" spans="1:14" ht="53.25" customHeight="1">
      <c r="A20" s="19">
        <v>1014</v>
      </c>
      <c r="B20" s="4" t="s">
        <v>16</v>
      </c>
      <c r="C20" s="4" t="s">
        <v>82</v>
      </c>
      <c r="D20" s="72"/>
      <c r="E20" s="4">
        <f t="shared" ref="E20" si="14">E17</f>
        <v>366</v>
      </c>
      <c r="F20" s="32">
        <v>26.5</v>
      </c>
      <c r="G20" s="29">
        <f t="shared" si="0"/>
        <v>9699</v>
      </c>
      <c r="H20" s="4">
        <f t="shared" si="1"/>
        <v>2618.73</v>
      </c>
      <c r="I20" s="4">
        <f t="shared" si="2"/>
        <v>5237.46</v>
      </c>
      <c r="J20" s="4">
        <f t="shared" si="3"/>
        <v>10474.92</v>
      </c>
      <c r="K20" s="4">
        <f t="shared" si="4"/>
        <v>14548.5</v>
      </c>
      <c r="L20" s="4">
        <f t="shared" si="5"/>
        <v>19398</v>
      </c>
      <c r="M20" s="4">
        <f t="shared" si="6"/>
        <v>23277.599999999999</v>
      </c>
      <c r="N20" s="4">
        <f t="shared" si="7"/>
        <v>25605.360000000001</v>
      </c>
    </row>
    <row r="21" spans="1:14" ht="56.25" customHeight="1" thickBot="1">
      <c r="A21" s="20">
        <v>1015</v>
      </c>
      <c r="B21" s="4" t="s">
        <v>17</v>
      </c>
      <c r="C21" s="4" t="s">
        <v>83</v>
      </c>
      <c r="D21" s="73"/>
      <c r="E21" s="4">
        <f t="shared" ref="E21" si="15">E19</f>
        <v>366</v>
      </c>
      <c r="F21" s="33">
        <v>26.6</v>
      </c>
      <c r="G21" s="29">
        <f t="shared" si="0"/>
        <v>9735.6</v>
      </c>
      <c r="H21" s="4">
        <f t="shared" si="1"/>
        <v>2628.6120000000001</v>
      </c>
      <c r="I21" s="4">
        <f t="shared" si="2"/>
        <v>5257.2240000000002</v>
      </c>
      <c r="J21" s="4">
        <f t="shared" si="3"/>
        <v>10514.448</v>
      </c>
      <c r="K21" s="4">
        <f t="shared" si="4"/>
        <v>14603.400000000001</v>
      </c>
      <c r="L21" s="4">
        <f t="shared" si="5"/>
        <v>19471.2</v>
      </c>
      <c r="M21" s="4">
        <f t="shared" si="6"/>
        <v>23365.439999999999</v>
      </c>
      <c r="N21" s="4">
        <f t="shared" si="7"/>
        <v>25701.984</v>
      </c>
    </row>
    <row r="22" spans="1:14" ht="36" customHeight="1">
      <c r="A22" s="12"/>
      <c r="B22" s="64" t="s">
        <v>89</v>
      </c>
      <c r="C22" s="64"/>
      <c r="D22" s="47"/>
      <c r="E22" s="27"/>
      <c r="F22" s="41" t="s">
        <v>68</v>
      </c>
      <c r="G22" s="42" t="s">
        <v>69</v>
      </c>
      <c r="H22" s="41" t="s">
        <v>61</v>
      </c>
      <c r="I22" s="41" t="s">
        <v>59</v>
      </c>
      <c r="J22" s="41" t="s">
        <v>62</v>
      </c>
      <c r="K22" s="41" t="s">
        <v>63</v>
      </c>
      <c r="L22" s="41" t="s">
        <v>64</v>
      </c>
      <c r="M22" s="41" t="s">
        <v>65</v>
      </c>
      <c r="N22" s="41" t="s">
        <v>66</v>
      </c>
    </row>
    <row r="23" spans="1:14" ht="29.25" customHeight="1">
      <c r="A23" s="4">
        <v>2016</v>
      </c>
      <c r="B23" s="4" t="s">
        <v>18</v>
      </c>
      <c r="C23" s="5" t="s">
        <v>90</v>
      </c>
      <c r="D23" s="71"/>
      <c r="E23" s="34">
        <f>E21</f>
        <v>366</v>
      </c>
      <c r="F23" s="33">
        <v>40</v>
      </c>
      <c r="G23" s="29">
        <f>E23*F23</f>
        <v>14640</v>
      </c>
      <c r="H23" s="4">
        <f>0.45*0.6*G23</f>
        <v>3952.8</v>
      </c>
      <c r="I23" s="4">
        <f>0.6*0.9*G23</f>
        <v>7905.6</v>
      </c>
      <c r="J23" s="4">
        <f>0.9*1.2*G23</f>
        <v>15811.2</v>
      </c>
      <c r="K23" s="4">
        <f>1*1.5*G23</f>
        <v>21960</v>
      </c>
      <c r="L23" s="4">
        <f>1*2*G23</f>
        <v>29280</v>
      </c>
      <c r="M23" s="4">
        <f>1.2*2*G23</f>
        <v>35136</v>
      </c>
      <c r="N23" s="4">
        <f>1.2*2.2*G23</f>
        <v>38649.599999999999</v>
      </c>
    </row>
    <row r="24" spans="1:14" ht="29.25" customHeight="1">
      <c r="A24" s="4">
        <v>2017</v>
      </c>
      <c r="B24" s="4" t="s">
        <v>19</v>
      </c>
      <c r="C24" s="5" t="s">
        <v>92</v>
      </c>
      <c r="D24" s="72"/>
      <c r="E24" s="34">
        <f>E23</f>
        <v>366</v>
      </c>
      <c r="F24" s="33">
        <v>33</v>
      </c>
      <c r="G24" s="29">
        <f t="shared" ref="G24:G62" si="16">E24*F24</f>
        <v>12078</v>
      </c>
      <c r="H24" s="4">
        <f t="shared" ref="H24:H52" si="17">0.45*0.6*G24</f>
        <v>3261.0600000000004</v>
      </c>
      <c r="I24" s="4">
        <f t="shared" ref="I24:I52" si="18">0.6*0.9*G24</f>
        <v>6522.1200000000008</v>
      </c>
      <c r="J24" s="4">
        <f t="shared" ref="J24:J52" si="19">0.9*1.2*G24</f>
        <v>13044.240000000002</v>
      </c>
      <c r="K24" s="4">
        <f t="shared" ref="K24:K52" si="20">1*1.5*G24</f>
        <v>18117</v>
      </c>
      <c r="L24" s="4">
        <f t="shared" ref="L24:L52" si="21">1*2*G24</f>
        <v>24156</v>
      </c>
      <c r="M24" s="4">
        <f t="shared" ref="M24:M52" si="22">1.2*2*G24</f>
        <v>28987.200000000001</v>
      </c>
      <c r="N24" s="4">
        <f>1.2*2.2*G24</f>
        <v>31885.920000000002</v>
      </c>
    </row>
    <row r="25" spans="1:14" ht="29.25" customHeight="1">
      <c r="A25" s="4">
        <v>2018</v>
      </c>
      <c r="B25" s="4" t="s">
        <v>20</v>
      </c>
      <c r="C25" s="5" t="s">
        <v>93</v>
      </c>
      <c r="D25" s="73"/>
      <c r="E25" s="34">
        <f t="shared" ref="E25:E52" si="23">E24</f>
        <v>366</v>
      </c>
      <c r="F25" s="33">
        <v>33</v>
      </c>
      <c r="G25" s="29">
        <f t="shared" si="16"/>
        <v>12078</v>
      </c>
      <c r="H25" s="4">
        <f t="shared" si="17"/>
        <v>3261.0600000000004</v>
      </c>
      <c r="I25" s="4">
        <f t="shared" si="18"/>
        <v>6522.1200000000008</v>
      </c>
      <c r="J25" s="4">
        <f t="shared" si="19"/>
        <v>13044.240000000002</v>
      </c>
      <c r="K25" s="4">
        <f t="shared" si="20"/>
        <v>18117</v>
      </c>
      <c r="L25" s="4">
        <f t="shared" si="21"/>
        <v>24156</v>
      </c>
      <c r="M25" s="4">
        <f t="shared" si="22"/>
        <v>28987.200000000001</v>
      </c>
      <c r="N25" s="4">
        <f t="shared" ref="N25:N52" si="24">1.2*2.2*G25</f>
        <v>31885.920000000002</v>
      </c>
    </row>
    <row r="26" spans="1:14" ht="29.25" customHeight="1">
      <c r="A26" s="26">
        <v>2019</v>
      </c>
      <c r="B26" s="35" t="s">
        <v>21</v>
      </c>
      <c r="C26" s="35" t="s">
        <v>91</v>
      </c>
      <c r="D26" s="77"/>
      <c r="E26" s="36">
        <f t="shared" si="23"/>
        <v>366</v>
      </c>
      <c r="F26" s="37">
        <v>40</v>
      </c>
      <c r="G26" s="38">
        <f t="shared" si="16"/>
        <v>14640</v>
      </c>
      <c r="H26" s="35">
        <f t="shared" si="17"/>
        <v>3952.8</v>
      </c>
      <c r="I26" s="35">
        <f t="shared" si="18"/>
        <v>7905.6</v>
      </c>
      <c r="J26" s="35">
        <f t="shared" si="19"/>
        <v>15811.2</v>
      </c>
      <c r="K26" s="35">
        <f t="shared" si="20"/>
        <v>21960</v>
      </c>
      <c r="L26" s="35">
        <f t="shared" si="21"/>
        <v>29280</v>
      </c>
      <c r="M26" s="35">
        <f t="shared" si="22"/>
        <v>35136</v>
      </c>
      <c r="N26" s="35">
        <f t="shared" si="24"/>
        <v>38649.599999999999</v>
      </c>
    </row>
    <row r="27" spans="1:14" ht="29.25" customHeight="1">
      <c r="A27" s="26">
        <v>2020</v>
      </c>
      <c r="B27" s="35" t="s">
        <v>22</v>
      </c>
      <c r="C27" s="35" t="s">
        <v>94</v>
      </c>
      <c r="D27" s="78"/>
      <c r="E27" s="36">
        <f t="shared" si="23"/>
        <v>366</v>
      </c>
      <c r="F27" s="37">
        <v>33</v>
      </c>
      <c r="G27" s="38">
        <f t="shared" si="16"/>
        <v>12078</v>
      </c>
      <c r="H27" s="35">
        <f t="shared" si="17"/>
        <v>3261.0600000000004</v>
      </c>
      <c r="I27" s="35">
        <f t="shared" si="18"/>
        <v>6522.1200000000008</v>
      </c>
      <c r="J27" s="35">
        <f t="shared" si="19"/>
        <v>13044.240000000002</v>
      </c>
      <c r="K27" s="35">
        <f t="shared" si="20"/>
        <v>18117</v>
      </c>
      <c r="L27" s="35">
        <f t="shared" si="21"/>
        <v>24156</v>
      </c>
      <c r="M27" s="35">
        <f t="shared" si="22"/>
        <v>28987.200000000001</v>
      </c>
      <c r="N27" s="35">
        <f t="shared" si="24"/>
        <v>31885.920000000002</v>
      </c>
    </row>
    <row r="28" spans="1:14" ht="29.25" customHeight="1">
      <c r="A28" s="26">
        <v>2021</v>
      </c>
      <c r="B28" s="35" t="s">
        <v>23</v>
      </c>
      <c r="C28" s="35" t="s">
        <v>95</v>
      </c>
      <c r="D28" s="79"/>
      <c r="E28" s="36">
        <f t="shared" si="23"/>
        <v>366</v>
      </c>
      <c r="F28" s="37">
        <v>33</v>
      </c>
      <c r="G28" s="38">
        <f t="shared" si="16"/>
        <v>12078</v>
      </c>
      <c r="H28" s="35">
        <f t="shared" si="17"/>
        <v>3261.0600000000004</v>
      </c>
      <c r="I28" s="35">
        <f t="shared" si="18"/>
        <v>6522.1200000000008</v>
      </c>
      <c r="J28" s="35">
        <f t="shared" si="19"/>
        <v>13044.240000000002</v>
      </c>
      <c r="K28" s="35">
        <f t="shared" si="20"/>
        <v>18117</v>
      </c>
      <c r="L28" s="35">
        <f t="shared" si="21"/>
        <v>24156</v>
      </c>
      <c r="M28" s="35">
        <f t="shared" si="22"/>
        <v>28987.200000000001</v>
      </c>
      <c r="N28" s="35">
        <f t="shared" si="24"/>
        <v>31885.920000000002</v>
      </c>
    </row>
    <row r="29" spans="1:14" ht="29.25" customHeight="1">
      <c r="A29" s="4">
        <v>2022</v>
      </c>
      <c r="B29" s="4" t="s">
        <v>24</v>
      </c>
      <c r="C29" s="5" t="s">
        <v>96</v>
      </c>
      <c r="D29" s="71"/>
      <c r="E29" s="34">
        <f t="shared" si="23"/>
        <v>366</v>
      </c>
      <c r="F29" s="33">
        <v>40</v>
      </c>
      <c r="G29" s="29">
        <f t="shared" si="16"/>
        <v>14640</v>
      </c>
      <c r="H29" s="4">
        <f t="shared" si="17"/>
        <v>3952.8</v>
      </c>
      <c r="I29" s="4">
        <f t="shared" si="18"/>
        <v>7905.6</v>
      </c>
      <c r="J29" s="4">
        <f t="shared" si="19"/>
        <v>15811.2</v>
      </c>
      <c r="K29" s="4">
        <f t="shared" si="20"/>
        <v>21960</v>
      </c>
      <c r="L29" s="4">
        <f t="shared" si="21"/>
        <v>29280</v>
      </c>
      <c r="M29" s="4">
        <f t="shared" si="22"/>
        <v>35136</v>
      </c>
      <c r="N29" s="4">
        <f t="shared" si="24"/>
        <v>38649.599999999999</v>
      </c>
    </row>
    <row r="30" spans="1:14" ht="29.25" customHeight="1">
      <c r="A30" s="4">
        <v>2023</v>
      </c>
      <c r="B30" s="4" t="s">
        <v>25</v>
      </c>
      <c r="C30" s="5" t="s">
        <v>97</v>
      </c>
      <c r="D30" s="72"/>
      <c r="E30" s="34">
        <f t="shared" si="23"/>
        <v>366</v>
      </c>
      <c r="F30" s="33">
        <v>33</v>
      </c>
      <c r="G30" s="29">
        <f t="shared" si="16"/>
        <v>12078</v>
      </c>
      <c r="H30" s="4">
        <f t="shared" si="17"/>
        <v>3261.0600000000004</v>
      </c>
      <c r="I30" s="4">
        <f t="shared" si="18"/>
        <v>6522.1200000000008</v>
      </c>
      <c r="J30" s="4">
        <f t="shared" si="19"/>
        <v>13044.240000000002</v>
      </c>
      <c r="K30" s="4">
        <f t="shared" si="20"/>
        <v>18117</v>
      </c>
      <c r="L30" s="4">
        <f t="shared" si="21"/>
        <v>24156</v>
      </c>
      <c r="M30" s="4">
        <f t="shared" si="22"/>
        <v>28987.200000000001</v>
      </c>
      <c r="N30" s="4">
        <f t="shared" si="24"/>
        <v>31885.920000000002</v>
      </c>
    </row>
    <row r="31" spans="1:14" ht="29.25" customHeight="1">
      <c r="A31" s="4">
        <v>2024</v>
      </c>
      <c r="B31" s="4" t="s">
        <v>26</v>
      </c>
      <c r="C31" s="5" t="s">
        <v>98</v>
      </c>
      <c r="D31" s="73"/>
      <c r="E31" s="34">
        <f t="shared" si="23"/>
        <v>366</v>
      </c>
      <c r="F31" s="33">
        <v>33</v>
      </c>
      <c r="G31" s="29">
        <f t="shared" si="16"/>
        <v>12078</v>
      </c>
      <c r="H31" s="4">
        <f t="shared" si="17"/>
        <v>3261.0600000000004</v>
      </c>
      <c r="I31" s="4">
        <f t="shared" si="18"/>
        <v>6522.1200000000008</v>
      </c>
      <c r="J31" s="4">
        <f t="shared" si="19"/>
        <v>13044.240000000002</v>
      </c>
      <c r="K31" s="4">
        <f t="shared" si="20"/>
        <v>18117</v>
      </c>
      <c r="L31" s="4">
        <f t="shared" si="21"/>
        <v>24156</v>
      </c>
      <c r="M31" s="4">
        <f t="shared" si="22"/>
        <v>28987.200000000001</v>
      </c>
      <c r="N31" s="4">
        <f t="shared" si="24"/>
        <v>31885.920000000002</v>
      </c>
    </row>
    <row r="32" spans="1:14" ht="29.25" customHeight="1">
      <c r="A32" s="26">
        <v>2025</v>
      </c>
      <c r="B32" s="35" t="s">
        <v>27</v>
      </c>
      <c r="C32" s="39" t="s">
        <v>99</v>
      </c>
      <c r="D32" s="77"/>
      <c r="E32" s="36">
        <f t="shared" si="23"/>
        <v>366</v>
      </c>
      <c r="F32" s="37">
        <v>43.5</v>
      </c>
      <c r="G32" s="38">
        <f t="shared" si="16"/>
        <v>15921</v>
      </c>
      <c r="H32" s="35">
        <f t="shared" si="17"/>
        <v>4298.67</v>
      </c>
      <c r="I32" s="35">
        <f t="shared" si="18"/>
        <v>8597.34</v>
      </c>
      <c r="J32" s="35">
        <f t="shared" si="19"/>
        <v>17194.68</v>
      </c>
      <c r="K32" s="35">
        <f t="shared" si="20"/>
        <v>23881.5</v>
      </c>
      <c r="L32" s="35">
        <f t="shared" si="21"/>
        <v>31842</v>
      </c>
      <c r="M32" s="35">
        <f t="shared" si="22"/>
        <v>38210.400000000001</v>
      </c>
      <c r="N32" s="35">
        <f t="shared" si="24"/>
        <v>42031.44</v>
      </c>
    </row>
    <row r="33" spans="1:14" ht="29.25" customHeight="1">
      <c r="A33" s="26">
        <v>2026</v>
      </c>
      <c r="B33" s="35" t="s">
        <v>28</v>
      </c>
      <c r="C33" s="39" t="s">
        <v>100</v>
      </c>
      <c r="D33" s="78"/>
      <c r="E33" s="36">
        <f t="shared" si="23"/>
        <v>366</v>
      </c>
      <c r="F33" s="37">
        <v>37</v>
      </c>
      <c r="G33" s="38">
        <f t="shared" si="16"/>
        <v>13542</v>
      </c>
      <c r="H33" s="35">
        <f t="shared" si="17"/>
        <v>3656.34</v>
      </c>
      <c r="I33" s="35">
        <f t="shared" si="18"/>
        <v>7312.68</v>
      </c>
      <c r="J33" s="35">
        <f t="shared" si="19"/>
        <v>14625.36</v>
      </c>
      <c r="K33" s="35">
        <f t="shared" si="20"/>
        <v>20313</v>
      </c>
      <c r="L33" s="35">
        <f t="shared" si="21"/>
        <v>27084</v>
      </c>
      <c r="M33" s="35">
        <f t="shared" si="22"/>
        <v>32500.799999999999</v>
      </c>
      <c r="N33" s="35">
        <f t="shared" si="24"/>
        <v>35750.880000000005</v>
      </c>
    </row>
    <row r="34" spans="1:14" ht="29.25" customHeight="1">
      <c r="A34" s="26">
        <v>2027</v>
      </c>
      <c r="B34" s="35" t="s">
        <v>29</v>
      </c>
      <c r="C34" s="39" t="s">
        <v>101</v>
      </c>
      <c r="D34" s="79"/>
      <c r="E34" s="36">
        <f t="shared" si="23"/>
        <v>366</v>
      </c>
      <c r="F34" s="37">
        <v>37</v>
      </c>
      <c r="G34" s="38">
        <f t="shared" si="16"/>
        <v>13542</v>
      </c>
      <c r="H34" s="35">
        <f t="shared" si="17"/>
        <v>3656.34</v>
      </c>
      <c r="I34" s="35">
        <f t="shared" si="18"/>
        <v>7312.68</v>
      </c>
      <c r="J34" s="35">
        <f t="shared" si="19"/>
        <v>14625.36</v>
      </c>
      <c r="K34" s="35">
        <f t="shared" si="20"/>
        <v>20313</v>
      </c>
      <c r="L34" s="35">
        <f t="shared" si="21"/>
        <v>27084</v>
      </c>
      <c r="M34" s="35">
        <f t="shared" si="22"/>
        <v>32500.799999999999</v>
      </c>
      <c r="N34" s="35">
        <f t="shared" si="24"/>
        <v>35750.880000000005</v>
      </c>
    </row>
    <row r="35" spans="1:14" ht="29.25" customHeight="1">
      <c r="A35" s="4">
        <v>2028</v>
      </c>
      <c r="B35" s="4" t="s">
        <v>30</v>
      </c>
      <c r="C35" s="5" t="s">
        <v>102</v>
      </c>
      <c r="D35" s="71"/>
      <c r="E35" s="34">
        <f t="shared" si="23"/>
        <v>366</v>
      </c>
      <c r="F35" s="33">
        <v>36.4</v>
      </c>
      <c r="G35" s="29">
        <f t="shared" si="16"/>
        <v>13322.4</v>
      </c>
      <c r="H35" s="4">
        <f t="shared" si="17"/>
        <v>3597.0480000000002</v>
      </c>
      <c r="I35" s="4">
        <f t="shared" si="18"/>
        <v>7194.0960000000005</v>
      </c>
      <c r="J35" s="4">
        <f t="shared" si="19"/>
        <v>14388.192000000001</v>
      </c>
      <c r="K35" s="4">
        <f t="shared" si="20"/>
        <v>19983.599999999999</v>
      </c>
      <c r="L35" s="4">
        <f t="shared" si="21"/>
        <v>26644.799999999999</v>
      </c>
      <c r="M35" s="4">
        <f t="shared" si="22"/>
        <v>31973.759999999998</v>
      </c>
      <c r="N35" s="4">
        <f t="shared" si="24"/>
        <v>35171.135999999999</v>
      </c>
    </row>
    <row r="36" spans="1:14" ht="29.25" customHeight="1">
      <c r="A36" s="4">
        <v>2029</v>
      </c>
      <c r="B36" s="4" t="s">
        <v>31</v>
      </c>
      <c r="C36" s="5" t="s">
        <v>103</v>
      </c>
      <c r="D36" s="72"/>
      <c r="E36" s="34">
        <f t="shared" si="23"/>
        <v>366</v>
      </c>
      <c r="F36" s="33">
        <v>30</v>
      </c>
      <c r="G36" s="29">
        <f t="shared" si="16"/>
        <v>10980</v>
      </c>
      <c r="H36" s="4">
        <f t="shared" si="17"/>
        <v>2964.6000000000004</v>
      </c>
      <c r="I36" s="4">
        <f t="shared" si="18"/>
        <v>5929.2000000000007</v>
      </c>
      <c r="J36" s="4">
        <f t="shared" si="19"/>
        <v>11858.400000000001</v>
      </c>
      <c r="K36" s="4">
        <f t="shared" si="20"/>
        <v>16470</v>
      </c>
      <c r="L36" s="4">
        <f t="shared" si="21"/>
        <v>21960</v>
      </c>
      <c r="M36" s="4">
        <f t="shared" si="22"/>
        <v>26352</v>
      </c>
      <c r="N36" s="4">
        <f t="shared" si="24"/>
        <v>28987.200000000001</v>
      </c>
    </row>
    <row r="37" spans="1:14" ht="29.25" customHeight="1">
      <c r="A37" s="4">
        <v>2030</v>
      </c>
      <c r="B37" s="4" t="s">
        <v>32</v>
      </c>
      <c r="C37" s="5" t="s">
        <v>104</v>
      </c>
      <c r="D37" s="73"/>
      <c r="E37" s="34">
        <f t="shared" si="23"/>
        <v>366</v>
      </c>
      <c r="F37" s="33">
        <v>30</v>
      </c>
      <c r="G37" s="29">
        <f t="shared" si="16"/>
        <v>10980</v>
      </c>
      <c r="H37" s="4">
        <f t="shared" si="17"/>
        <v>2964.6000000000004</v>
      </c>
      <c r="I37" s="4">
        <f t="shared" si="18"/>
        <v>5929.2000000000007</v>
      </c>
      <c r="J37" s="4">
        <f t="shared" si="19"/>
        <v>11858.400000000001</v>
      </c>
      <c r="K37" s="4">
        <f t="shared" si="20"/>
        <v>16470</v>
      </c>
      <c r="L37" s="4">
        <f t="shared" si="21"/>
        <v>21960</v>
      </c>
      <c r="M37" s="4">
        <f t="shared" si="22"/>
        <v>26352</v>
      </c>
      <c r="N37" s="4">
        <f t="shared" si="24"/>
        <v>28987.200000000001</v>
      </c>
    </row>
    <row r="38" spans="1:14" ht="29.25" customHeight="1">
      <c r="A38" s="4">
        <v>2031</v>
      </c>
      <c r="B38" s="35" t="s">
        <v>33</v>
      </c>
      <c r="C38" s="39" t="s">
        <v>105</v>
      </c>
      <c r="D38" s="77"/>
      <c r="E38" s="36">
        <f t="shared" si="23"/>
        <v>366</v>
      </c>
      <c r="F38" s="37">
        <v>36.4</v>
      </c>
      <c r="G38" s="38">
        <f t="shared" si="16"/>
        <v>13322.4</v>
      </c>
      <c r="H38" s="35">
        <f t="shared" si="17"/>
        <v>3597.0480000000002</v>
      </c>
      <c r="I38" s="35">
        <f t="shared" si="18"/>
        <v>7194.0960000000005</v>
      </c>
      <c r="J38" s="35">
        <f t="shared" si="19"/>
        <v>14388.192000000001</v>
      </c>
      <c r="K38" s="35">
        <f t="shared" si="20"/>
        <v>19983.599999999999</v>
      </c>
      <c r="L38" s="35">
        <f t="shared" si="21"/>
        <v>26644.799999999999</v>
      </c>
      <c r="M38" s="35">
        <f t="shared" si="22"/>
        <v>31973.759999999998</v>
      </c>
      <c r="N38" s="35">
        <f t="shared" si="24"/>
        <v>35171.135999999999</v>
      </c>
    </row>
    <row r="39" spans="1:14" ht="29.25" customHeight="1">
      <c r="A39" s="4">
        <v>2032</v>
      </c>
      <c r="B39" s="35" t="s">
        <v>34</v>
      </c>
      <c r="C39" s="39" t="s">
        <v>106</v>
      </c>
      <c r="D39" s="78"/>
      <c r="E39" s="36">
        <f t="shared" si="23"/>
        <v>366</v>
      </c>
      <c r="F39" s="37">
        <v>30</v>
      </c>
      <c r="G39" s="38">
        <f t="shared" si="16"/>
        <v>10980</v>
      </c>
      <c r="H39" s="35">
        <f t="shared" si="17"/>
        <v>2964.6000000000004</v>
      </c>
      <c r="I39" s="35">
        <f t="shared" si="18"/>
        <v>5929.2000000000007</v>
      </c>
      <c r="J39" s="35">
        <f t="shared" si="19"/>
        <v>11858.400000000001</v>
      </c>
      <c r="K39" s="35">
        <f t="shared" si="20"/>
        <v>16470</v>
      </c>
      <c r="L39" s="35">
        <f t="shared" si="21"/>
        <v>21960</v>
      </c>
      <c r="M39" s="35">
        <f t="shared" si="22"/>
        <v>26352</v>
      </c>
      <c r="N39" s="35">
        <f t="shared" si="24"/>
        <v>28987.200000000001</v>
      </c>
    </row>
    <row r="40" spans="1:14" ht="29.25" customHeight="1">
      <c r="A40" s="4">
        <v>2033</v>
      </c>
      <c r="B40" s="35" t="s">
        <v>35</v>
      </c>
      <c r="C40" s="39" t="s">
        <v>107</v>
      </c>
      <c r="D40" s="79"/>
      <c r="E40" s="36">
        <f t="shared" si="23"/>
        <v>366</v>
      </c>
      <c r="F40" s="37">
        <v>30</v>
      </c>
      <c r="G40" s="38">
        <f t="shared" si="16"/>
        <v>10980</v>
      </c>
      <c r="H40" s="35">
        <f t="shared" si="17"/>
        <v>2964.6000000000004</v>
      </c>
      <c r="I40" s="35">
        <f t="shared" si="18"/>
        <v>5929.2000000000007</v>
      </c>
      <c r="J40" s="35">
        <f t="shared" si="19"/>
        <v>11858.400000000001</v>
      </c>
      <c r="K40" s="35">
        <f t="shared" si="20"/>
        <v>16470</v>
      </c>
      <c r="L40" s="35">
        <f t="shared" si="21"/>
        <v>21960</v>
      </c>
      <c r="M40" s="35">
        <f t="shared" si="22"/>
        <v>26352</v>
      </c>
      <c r="N40" s="35">
        <f t="shared" si="24"/>
        <v>28987.200000000001</v>
      </c>
    </row>
    <row r="41" spans="1:14" ht="29.25" customHeight="1">
      <c r="A41" s="4">
        <v>2034</v>
      </c>
      <c r="B41" s="4" t="s">
        <v>36</v>
      </c>
      <c r="C41" s="4" t="s">
        <v>108</v>
      </c>
      <c r="D41" s="71"/>
      <c r="E41" s="34">
        <f t="shared" si="23"/>
        <v>366</v>
      </c>
      <c r="F41" s="33">
        <v>36.4</v>
      </c>
      <c r="G41" s="29">
        <f t="shared" si="16"/>
        <v>13322.4</v>
      </c>
      <c r="H41" s="4">
        <f t="shared" si="17"/>
        <v>3597.0480000000002</v>
      </c>
      <c r="I41" s="4">
        <f t="shared" si="18"/>
        <v>7194.0960000000005</v>
      </c>
      <c r="J41" s="4">
        <f t="shared" si="19"/>
        <v>14388.192000000001</v>
      </c>
      <c r="K41" s="4">
        <f t="shared" si="20"/>
        <v>19983.599999999999</v>
      </c>
      <c r="L41" s="4">
        <f t="shared" si="21"/>
        <v>26644.799999999999</v>
      </c>
      <c r="M41" s="4">
        <f t="shared" si="22"/>
        <v>31973.759999999998</v>
      </c>
      <c r="N41" s="4">
        <f t="shared" si="24"/>
        <v>35171.135999999999</v>
      </c>
    </row>
    <row r="42" spans="1:14" ht="29.25" customHeight="1">
      <c r="A42" s="4">
        <v>2035</v>
      </c>
      <c r="B42" s="4" t="s">
        <v>37</v>
      </c>
      <c r="C42" s="4" t="s">
        <v>109</v>
      </c>
      <c r="D42" s="72"/>
      <c r="E42" s="34">
        <f t="shared" si="23"/>
        <v>366</v>
      </c>
      <c r="F42" s="33">
        <v>30</v>
      </c>
      <c r="G42" s="29">
        <f t="shared" si="16"/>
        <v>10980</v>
      </c>
      <c r="H42" s="4">
        <f t="shared" si="17"/>
        <v>2964.6000000000004</v>
      </c>
      <c r="I42" s="4">
        <f t="shared" si="18"/>
        <v>5929.2000000000007</v>
      </c>
      <c r="J42" s="4">
        <f t="shared" si="19"/>
        <v>11858.400000000001</v>
      </c>
      <c r="K42" s="4">
        <f t="shared" si="20"/>
        <v>16470</v>
      </c>
      <c r="L42" s="4">
        <f t="shared" si="21"/>
        <v>21960</v>
      </c>
      <c r="M42" s="4">
        <f t="shared" si="22"/>
        <v>26352</v>
      </c>
      <c r="N42" s="4">
        <f t="shared" si="24"/>
        <v>28987.200000000001</v>
      </c>
    </row>
    <row r="43" spans="1:14" ht="29.25" customHeight="1">
      <c r="A43" s="4">
        <v>2036</v>
      </c>
      <c r="B43" s="4" t="s">
        <v>38</v>
      </c>
      <c r="C43" s="4" t="s">
        <v>110</v>
      </c>
      <c r="D43" s="73"/>
      <c r="E43" s="34">
        <f t="shared" si="23"/>
        <v>366</v>
      </c>
      <c r="F43" s="33">
        <v>30</v>
      </c>
      <c r="G43" s="29">
        <f t="shared" si="16"/>
        <v>10980</v>
      </c>
      <c r="H43" s="4">
        <f t="shared" si="17"/>
        <v>2964.6000000000004</v>
      </c>
      <c r="I43" s="4">
        <f t="shared" si="18"/>
        <v>5929.2000000000007</v>
      </c>
      <c r="J43" s="4">
        <f t="shared" si="19"/>
        <v>11858.400000000001</v>
      </c>
      <c r="K43" s="4">
        <f t="shared" si="20"/>
        <v>16470</v>
      </c>
      <c r="L43" s="4">
        <f t="shared" si="21"/>
        <v>21960</v>
      </c>
      <c r="M43" s="4">
        <f t="shared" si="22"/>
        <v>26352</v>
      </c>
      <c r="N43" s="4">
        <f t="shared" si="24"/>
        <v>28987.200000000001</v>
      </c>
    </row>
    <row r="44" spans="1:14" ht="29.25" customHeight="1">
      <c r="A44" s="4">
        <v>2037</v>
      </c>
      <c r="B44" s="35" t="s">
        <v>39</v>
      </c>
      <c r="C44" s="35" t="s">
        <v>111</v>
      </c>
      <c r="D44" s="77"/>
      <c r="E44" s="36">
        <f t="shared" si="23"/>
        <v>366</v>
      </c>
      <c r="F44" s="37">
        <v>36.4</v>
      </c>
      <c r="G44" s="38">
        <f t="shared" si="16"/>
        <v>13322.4</v>
      </c>
      <c r="H44" s="35">
        <f t="shared" si="17"/>
        <v>3597.0480000000002</v>
      </c>
      <c r="I44" s="35">
        <f t="shared" si="18"/>
        <v>7194.0960000000005</v>
      </c>
      <c r="J44" s="35">
        <f t="shared" si="19"/>
        <v>14388.192000000001</v>
      </c>
      <c r="K44" s="35">
        <f t="shared" si="20"/>
        <v>19983.599999999999</v>
      </c>
      <c r="L44" s="35">
        <f t="shared" si="21"/>
        <v>26644.799999999999</v>
      </c>
      <c r="M44" s="35">
        <f t="shared" si="22"/>
        <v>31973.759999999998</v>
      </c>
      <c r="N44" s="35">
        <f t="shared" si="24"/>
        <v>35171.135999999999</v>
      </c>
    </row>
    <row r="45" spans="1:14" ht="29.25" customHeight="1">
      <c r="A45" s="4">
        <v>2038</v>
      </c>
      <c r="B45" s="35" t="s">
        <v>40</v>
      </c>
      <c r="C45" s="35" t="s">
        <v>112</v>
      </c>
      <c r="D45" s="78"/>
      <c r="E45" s="36">
        <f t="shared" si="23"/>
        <v>366</v>
      </c>
      <c r="F45" s="37">
        <v>30</v>
      </c>
      <c r="G45" s="38">
        <f t="shared" si="16"/>
        <v>10980</v>
      </c>
      <c r="H45" s="35">
        <f t="shared" si="17"/>
        <v>2964.6000000000004</v>
      </c>
      <c r="I45" s="35">
        <f t="shared" si="18"/>
        <v>5929.2000000000007</v>
      </c>
      <c r="J45" s="35">
        <f t="shared" si="19"/>
        <v>11858.400000000001</v>
      </c>
      <c r="K45" s="35">
        <f t="shared" si="20"/>
        <v>16470</v>
      </c>
      <c r="L45" s="35">
        <f t="shared" si="21"/>
        <v>21960</v>
      </c>
      <c r="M45" s="35">
        <f t="shared" si="22"/>
        <v>26352</v>
      </c>
      <c r="N45" s="35">
        <f t="shared" si="24"/>
        <v>28987.200000000001</v>
      </c>
    </row>
    <row r="46" spans="1:14" ht="29.25" customHeight="1">
      <c r="A46" s="4">
        <v>2039</v>
      </c>
      <c r="B46" s="35" t="s">
        <v>41</v>
      </c>
      <c r="C46" s="35" t="s">
        <v>113</v>
      </c>
      <c r="D46" s="79"/>
      <c r="E46" s="36">
        <f t="shared" si="23"/>
        <v>366</v>
      </c>
      <c r="F46" s="37">
        <v>30</v>
      </c>
      <c r="G46" s="38">
        <f t="shared" si="16"/>
        <v>10980</v>
      </c>
      <c r="H46" s="35">
        <f t="shared" si="17"/>
        <v>2964.6000000000004</v>
      </c>
      <c r="I46" s="35">
        <f t="shared" si="18"/>
        <v>5929.2000000000007</v>
      </c>
      <c r="J46" s="35">
        <f t="shared" si="19"/>
        <v>11858.400000000001</v>
      </c>
      <c r="K46" s="35">
        <f t="shared" si="20"/>
        <v>16470</v>
      </c>
      <c r="L46" s="35">
        <f t="shared" si="21"/>
        <v>21960</v>
      </c>
      <c r="M46" s="35">
        <f t="shared" si="22"/>
        <v>26352</v>
      </c>
      <c r="N46" s="35">
        <f t="shared" si="24"/>
        <v>28987.200000000001</v>
      </c>
    </row>
    <row r="47" spans="1:14" ht="29.25" customHeight="1">
      <c r="A47" s="4">
        <v>2040</v>
      </c>
      <c r="B47" s="4" t="s">
        <v>42</v>
      </c>
      <c r="C47" s="4" t="s">
        <v>114</v>
      </c>
      <c r="D47" s="71"/>
      <c r="E47" s="34">
        <f t="shared" si="23"/>
        <v>366</v>
      </c>
      <c r="F47" s="33">
        <v>33</v>
      </c>
      <c r="G47" s="29">
        <f t="shared" si="16"/>
        <v>12078</v>
      </c>
      <c r="H47" s="4">
        <f t="shared" si="17"/>
        <v>3261.0600000000004</v>
      </c>
      <c r="I47" s="4">
        <f t="shared" si="18"/>
        <v>6522.1200000000008</v>
      </c>
      <c r="J47" s="4">
        <f t="shared" si="19"/>
        <v>13044.240000000002</v>
      </c>
      <c r="K47" s="4">
        <f t="shared" si="20"/>
        <v>18117</v>
      </c>
      <c r="L47" s="4">
        <f t="shared" si="21"/>
        <v>24156</v>
      </c>
      <c r="M47" s="4">
        <f t="shared" si="22"/>
        <v>28987.200000000001</v>
      </c>
      <c r="N47" s="4">
        <f t="shared" si="24"/>
        <v>31885.920000000002</v>
      </c>
    </row>
    <row r="48" spans="1:14" ht="29.25" customHeight="1">
      <c r="A48" s="4">
        <v>2041</v>
      </c>
      <c r="B48" s="4" t="s">
        <v>43</v>
      </c>
      <c r="C48" s="4" t="s">
        <v>115</v>
      </c>
      <c r="D48" s="72"/>
      <c r="E48" s="34">
        <f t="shared" si="23"/>
        <v>366</v>
      </c>
      <c r="F48" s="33">
        <v>27</v>
      </c>
      <c r="G48" s="29">
        <f t="shared" si="16"/>
        <v>9882</v>
      </c>
      <c r="H48" s="4">
        <f t="shared" si="17"/>
        <v>2668.1400000000003</v>
      </c>
      <c r="I48" s="4">
        <f t="shared" si="18"/>
        <v>5336.2800000000007</v>
      </c>
      <c r="J48" s="4">
        <f t="shared" si="19"/>
        <v>10672.560000000001</v>
      </c>
      <c r="K48" s="4">
        <f t="shared" si="20"/>
        <v>14823</v>
      </c>
      <c r="L48" s="4">
        <f t="shared" si="21"/>
        <v>19764</v>
      </c>
      <c r="M48" s="4">
        <f t="shared" si="22"/>
        <v>23716.799999999999</v>
      </c>
      <c r="N48" s="4">
        <f t="shared" si="24"/>
        <v>26088.48</v>
      </c>
    </row>
    <row r="49" spans="1:14" ht="29.25" customHeight="1">
      <c r="A49" s="4">
        <v>2042</v>
      </c>
      <c r="B49" s="4" t="s">
        <v>44</v>
      </c>
      <c r="C49" s="4" t="s">
        <v>116</v>
      </c>
      <c r="D49" s="73"/>
      <c r="E49" s="34">
        <f t="shared" si="23"/>
        <v>366</v>
      </c>
      <c r="F49" s="33">
        <v>27</v>
      </c>
      <c r="G49" s="29">
        <f t="shared" si="16"/>
        <v>9882</v>
      </c>
      <c r="H49" s="4">
        <f t="shared" si="17"/>
        <v>2668.1400000000003</v>
      </c>
      <c r="I49" s="4">
        <f t="shared" si="18"/>
        <v>5336.2800000000007</v>
      </c>
      <c r="J49" s="4">
        <f t="shared" si="19"/>
        <v>10672.560000000001</v>
      </c>
      <c r="K49" s="4">
        <f t="shared" si="20"/>
        <v>14823</v>
      </c>
      <c r="L49" s="4">
        <f t="shared" si="21"/>
        <v>19764</v>
      </c>
      <c r="M49" s="4">
        <f t="shared" si="22"/>
        <v>23716.799999999999</v>
      </c>
      <c r="N49" s="4">
        <f t="shared" si="24"/>
        <v>26088.48</v>
      </c>
    </row>
    <row r="50" spans="1:14" ht="29.25" customHeight="1">
      <c r="A50" s="4">
        <v>2043</v>
      </c>
      <c r="B50" s="35" t="s">
        <v>45</v>
      </c>
      <c r="C50" s="35" t="s">
        <v>117</v>
      </c>
      <c r="D50" s="77"/>
      <c r="E50" s="36">
        <f t="shared" si="23"/>
        <v>366</v>
      </c>
      <c r="F50" s="37">
        <v>33</v>
      </c>
      <c r="G50" s="38">
        <f t="shared" si="16"/>
        <v>12078</v>
      </c>
      <c r="H50" s="35">
        <f t="shared" si="17"/>
        <v>3261.0600000000004</v>
      </c>
      <c r="I50" s="35">
        <f t="shared" si="18"/>
        <v>6522.1200000000008</v>
      </c>
      <c r="J50" s="35">
        <f t="shared" si="19"/>
        <v>13044.240000000002</v>
      </c>
      <c r="K50" s="35">
        <f t="shared" si="20"/>
        <v>18117</v>
      </c>
      <c r="L50" s="35">
        <f t="shared" si="21"/>
        <v>24156</v>
      </c>
      <c r="M50" s="35">
        <f t="shared" si="22"/>
        <v>28987.200000000001</v>
      </c>
      <c r="N50" s="35">
        <f t="shared" si="24"/>
        <v>31885.920000000002</v>
      </c>
    </row>
    <row r="51" spans="1:14" ht="29.25" customHeight="1">
      <c r="A51" s="4">
        <v>2044</v>
      </c>
      <c r="B51" s="35" t="s">
        <v>46</v>
      </c>
      <c r="C51" s="35" t="s">
        <v>118</v>
      </c>
      <c r="D51" s="78"/>
      <c r="E51" s="36">
        <f t="shared" si="23"/>
        <v>366</v>
      </c>
      <c r="F51" s="37">
        <v>27</v>
      </c>
      <c r="G51" s="38">
        <f t="shared" si="16"/>
        <v>9882</v>
      </c>
      <c r="H51" s="35">
        <f t="shared" si="17"/>
        <v>2668.1400000000003</v>
      </c>
      <c r="I51" s="35">
        <f t="shared" si="18"/>
        <v>5336.2800000000007</v>
      </c>
      <c r="J51" s="35">
        <f t="shared" si="19"/>
        <v>10672.560000000001</v>
      </c>
      <c r="K51" s="35">
        <f t="shared" si="20"/>
        <v>14823</v>
      </c>
      <c r="L51" s="35">
        <f t="shared" si="21"/>
        <v>19764</v>
      </c>
      <c r="M51" s="35">
        <f t="shared" si="22"/>
        <v>23716.799999999999</v>
      </c>
      <c r="N51" s="35">
        <f t="shared" si="24"/>
        <v>26088.48</v>
      </c>
    </row>
    <row r="52" spans="1:14" ht="29.25" customHeight="1">
      <c r="A52" s="4">
        <v>2045</v>
      </c>
      <c r="B52" s="35" t="s">
        <v>47</v>
      </c>
      <c r="C52" s="35" t="s">
        <v>119</v>
      </c>
      <c r="D52" s="79"/>
      <c r="E52" s="36">
        <f t="shared" si="23"/>
        <v>366</v>
      </c>
      <c r="F52" s="37">
        <v>27</v>
      </c>
      <c r="G52" s="38">
        <f t="shared" si="16"/>
        <v>9882</v>
      </c>
      <c r="H52" s="35">
        <f t="shared" si="17"/>
        <v>2668.1400000000003</v>
      </c>
      <c r="I52" s="35">
        <f t="shared" si="18"/>
        <v>5336.2800000000007</v>
      </c>
      <c r="J52" s="35">
        <f t="shared" si="19"/>
        <v>10672.560000000001</v>
      </c>
      <c r="K52" s="35">
        <f t="shared" si="20"/>
        <v>14823</v>
      </c>
      <c r="L52" s="35">
        <f t="shared" si="21"/>
        <v>19764</v>
      </c>
      <c r="M52" s="35">
        <f t="shared" si="22"/>
        <v>23716.799999999999</v>
      </c>
      <c r="N52" s="35">
        <f t="shared" si="24"/>
        <v>26088.48</v>
      </c>
    </row>
    <row r="53" spans="1:14" ht="44.25" customHeight="1">
      <c r="A53" s="12"/>
      <c r="B53" s="59" t="s">
        <v>120</v>
      </c>
      <c r="C53" s="60"/>
      <c r="D53" s="47"/>
      <c r="E53" s="12"/>
      <c r="F53" s="43" t="s">
        <v>134</v>
      </c>
      <c r="G53" s="43" t="s">
        <v>135</v>
      </c>
      <c r="H53" s="43" t="s">
        <v>137</v>
      </c>
      <c r="I53" s="43" t="s">
        <v>136</v>
      </c>
    </row>
    <row r="54" spans="1:14" ht="51.75" customHeight="1">
      <c r="A54" s="4">
        <v>3046</v>
      </c>
      <c r="B54" s="4" t="s">
        <v>18</v>
      </c>
      <c r="C54" s="5" t="s">
        <v>124</v>
      </c>
      <c r="D54" s="71"/>
      <c r="E54" s="4">
        <f>E52</f>
        <v>366</v>
      </c>
      <c r="F54" s="4">
        <v>106</v>
      </c>
      <c r="G54" s="4">
        <f>E54*F54</f>
        <v>38796</v>
      </c>
      <c r="H54" s="4">
        <v>112</v>
      </c>
      <c r="I54" s="4">
        <f>E54*H54</f>
        <v>40992</v>
      </c>
    </row>
    <row r="55" spans="1:14" ht="51.75" customHeight="1">
      <c r="A55" s="4">
        <v>3047</v>
      </c>
      <c r="B55" s="4" t="s">
        <v>19</v>
      </c>
      <c r="C55" s="5" t="s">
        <v>125</v>
      </c>
      <c r="D55" s="72"/>
      <c r="E55" s="4">
        <f>E54</f>
        <v>366</v>
      </c>
      <c r="F55" s="4">
        <v>89</v>
      </c>
      <c r="G55" s="4">
        <f>E55*F55</f>
        <v>32574</v>
      </c>
      <c r="H55" s="4">
        <v>95</v>
      </c>
      <c r="I55" s="4">
        <f t="shared" ref="I55:I62" si="25">E55*H55</f>
        <v>34770</v>
      </c>
    </row>
    <row r="56" spans="1:14" ht="51.75" customHeight="1">
      <c r="A56" s="4">
        <v>3048</v>
      </c>
      <c r="B56" s="4" t="s">
        <v>20</v>
      </c>
      <c r="C56" s="5" t="s">
        <v>126</v>
      </c>
      <c r="D56" s="73"/>
      <c r="E56" s="4">
        <f t="shared" ref="E56:E65" si="26">E55</f>
        <v>366</v>
      </c>
      <c r="F56" s="4">
        <v>100</v>
      </c>
      <c r="G56" s="4">
        <f t="shared" si="16"/>
        <v>36600</v>
      </c>
      <c r="H56" s="4">
        <v>105</v>
      </c>
      <c r="I56" s="4">
        <f t="shared" si="25"/>
        <v>38430</v>
      </c>
    </row>
    <row r="57" spans="1:14" ht="51.75" customHeight="1">
      <c r="A57" s="4">
        <v>3049</v>
      </c>
      <c r="B57" s="35" t="s">
        <v>24</v>
      </c>
      <c r="C57" s="39" t="s">
        <v>127</v>
      </c>
      <c r="D57" s="74"/>
      <c r="E57" s="35">
        <f t="shared" si="26"/>
        <v>366</v>
      </c>
      <c r="F57" s="35">
        <v>106</v>
      </c>
      <c r="G57" s="35">
        <f t="shared" si="16"/>
        <v>38796</v>
      </c>
      <c r="H57" s="35">
        <v>112</v>
      </c>
      <c r="I57" s="35">
        <f t="shared" si="25"/>
        <v>40992</v>
      </c>
    </row>
    <row r="58" spans="1:14" ht="51.75" customHeight="1">
      <c r="A58" s="4">
        <v>3050</v>
      </c>
      <c r="B58" s="35" t="s">
        <v>25</v>
      </c>
      <c r="C58" s="39" t="s">
        <v>128</v>
      </c>
      <c r="D58" s="75"/>
      <c r="E58" s="35">
        <f t="shared" si="26"/>
        <v>366</v>
      </c>
      <c r="F58" s="35">
        <v>89</v>
      </c>
      <c r="G58" s="35">
        <f>E58*F58</f>
        <v>32574</v>
      </c>
      <c r="H58" s="35">
        <v>95</v>
      </c>
      <c r="I58" s="35">
        <f t="shared" si="25"/>
        <v>34770</v>
      </c>
    </row>
    <row r="59" spans="1:14" ht="51.75" customHeight="1">
      <c r="A59" s="4">
        <v>3051</v>
      </c>
      <c r="B59" s="35" t="s">
        <v>48</v>
      </c>
      <c r="C59" s="39" t="s">
        <v>129</v>
      </c>
      <c r="D59" s="76"/>
      <c r="E59" s="35">
        <f t="shared" si="26"/>
        <v>366</v>
      </c>
      <c r="F59" s="35">
        <v>100</v>
      </c>
      <c r="G59" s="35">
        <f t="shared" si="16"/>
        <v>36600</v>
      </c>
      <c r="H59" s="35">
        <v>105</v>
      </c>
      <c r="I59" s="35">
        <f t="shared" si="25"/>
        <v>38430</v>
      </c>
    </row>
    <row r="60" spans="1:14" ht="51.75" customHeight="1">
      <c r="A60" s="4">
        <v>3052</v>
      </c>
      <c r="B60" s="26" t="s">
        <v>21</v>
      </c>
      <c r="C60" s="40" t="s">
        <v>130</v>
      </c>
      <c r="D60" s="74"/>
      <c r="E60" s="26">
        <f t="shared" si="26"/>
        <v>366</v>
      </c>
      <c r="F60" s="26">
        <v>106</v>
      </c>
      <c r="G60" s="26">
        <f t="shared" si="16"/>
        <v>38796</v>
      </c>
      <c r="H60" s="26">
        <v>112</v>
      </c>
      <c r="I60" s="4">
        <f t="shared" si="25"/>
        <v>40992</v>
      </c>
    </row>
    <row r="61" spans="1:14" ht="51.75" customHeight="1">
      <c r="A61" s="4">
        <v>3053</v>
      </c>
      <c r="B61" s="26" t="s">
        <v>22</v>
      </c>
      <c r="C61" s="40" t="s">
        <v>131</v>
      </c>
      <c r="D61" s="75"/>
      <c r="E61" s="26">
        <f t="shared" si="26"/>
        <v>366</v>
      </c>
      <c r="F61" s="26">
        <v>89</v>
      </c>
      <c r="G61" s="26">
        <f t="shared" si="16"/>
        <v>32574</v>
      </c>
      <c r="H61" s="26">
        <v>95</v>
      </c>
      <c r="I61" s="4">
        <f t="shared" si="25"/>
        <v>34770</v>
      </c>
    </row>
    <row r="62" spans="1:14" ht="51.75" customHeight="1">
      <c r="A62" s="4">
        <v>3054</v>
      </c>
      <c r="B62" s="26" t="s">
        <v>23</v>
      </c>
      <c r="C62" s="40" t="s">
        <v>132</v>
      </c>
      <c r="D62" s="76"/>
      <c r="E62" s="26">
        <f t="shared" si="26"/>
        <v>366</v>
      </c>
      <c r="F62" s="26">
        <v>100</v>
      </c>
      <c r="G62" s="26">
        <f t="shared" si="16"/>
        <v>36600</v>
      </c>
      <c r="H62" s="26">
        <v>105</v>
      </c>
      <c r="I62" s="4">
        <f t="shared" si="25"/>
        <v>38430</v>
      </c>
    </row>
    <row r="63" spans="1:14" ht="111" customHeight="1">
      <c r="A63" s="4">
        <v>3055</v>
      </c>
      <c r="B63" s="35" t="s">
        <v>49</v>
      </c>
      <c r="C63" s="39" t="s">
        <v>121</v>
      </c>
      <c r="D63" s="77"/>
      <c r="E63" s="35">
        <f t="shared" si="26"/>
        <v>366</v>
      </c>
      <c r="F63" s="61" t="s">
        <v>50</v>
      </c>
      <c r="G63" s="62"/>
      <c r="H63" s="62"/>
      <c r="I63" s="63"/>
    </row>
    <row r="64" spans="1:14" ht="111" customHeight="1">
      <c r="A64" s="4">
        <v>3056</v>
      </c>
      <c r="B64" s="35" t="s">
        <v>51</v>
      </c>
      <c r="C64" s="39" t="s">
        <v>122</v>
      </c>
      <c r="D64" s="78"/>
      <c r="E64" s="35">
        <f t="shared" si="26"/>
        <v>366</v>
      </c>
      <c r="F64" s="61" t="s">
        <v>50</v>
      </c>
      <c r="G64" s="62"/>
      <c r="H64" s="62"/>
      <c r="I64" s="63"/>
    </row>
    <row r="65" spans="1:9" ht="111" customHeight="1">
      <c r="A65" s="4">
        <v>3057</v>
      </c>
      <c r="B65" s="35" t="s">
        <v>52</v>
      </c>
      <c r="C65" s="39" t="s">
        <v>123</v>
      </c>
      <c r="D65" s="79"/>
      <c r="E65" s="35">
        <f t="shared" si="26"/>
        <v>366</v>
      </c>
      <c r="F65" s="61" t="s">
        <v>50</v>
      </c>
      <c r="G65" s="62"/>
      <c r="H65" s="62"/>
      <c r="I65" s="63"/>
    </row>
    <row r="66" spans="1:9" ht="51.75" customHeight="1">
      <c r="A66" s="12"/>
      <c r="B66" s="59" t="s">
        <v>133</v>
      </c>
      <c r="C66" s="60"/>
      <c r="D66" s="47"/>
      <c r="E66" s="12"/>
      <c r="F66" s="12" t="s">
        <v>138</v>
      </c>
      <c r="G66" s="12" t="s">
        <v>139</v>
      </c>
      <c r="H66" s="12"/>
      <c r="I66" s="12"/>
    </row>
    <row r="67" spans="1:9" ht="144.75" customHeight="1">
      <c r="A67" s="4">
        <v>4058</v>
      </c>
      <c r="B67" s="4" t="s">
        <v>53</v>
      </c>
      <c r="C67" s="4" t="s">
        <v>54</v>
      </c>
      <c r="D67" s="48"/>
      <c r="E67" s="29">
        <f>E65</f>
        <v>366</v>
      </c>
      <c r="F67" s="29">
        <v>25</v>
      </c>
      <c r="G67" s="29">
        <f>E67*F67</f>
        <v>9150</v>
      </c>
    </row>
    <row r="68" spans="1:9" ht="144.75" customHeight="1">
      <c r="A68" s="4">
        <v>4059</v>
      </c>
      <c r="B68" s="4" t="s">
        <v>55</v>
      </c>
      <c r="C68" s="4" t="s">
        <v>56</v>
      </c>
      <c r="D68" s="48"/>
      <c r="E68" s="29">
        <f>E67</f>
        <v>366</v>
      </c>
      <c r="F68" s="29">
        <v>20</v>
      </c>
      <c r="G68" s="29">
        <f>E68*F68</f>
        <v>7320</v>
      </c>
    </row>
    <row r="69" spans="1:9" ht="144.75" customHeight="1">
      <c r="A69" s="4">
        <v>4060</v>
      </c>
      <c r="B69" s="4" t="s">
        <v>141</v>
      </c>
      <c r="C69" s="4" t="s">
        <v>143</v>
      </c>
      <c r="D69"/>
      <c r="E69" s="29">
        <f t="shared" ref="E69:E74" si="27">E68</f>
        <v>366</v>
      </c>
      <c r="F69" s="29">
        <v>2</v>
      </c>
      <c r="G69" s="29">
        <f t="shared" ref="G69:G74" si="28">E69*F69</f>
        <v>732</v>
      </c>
    </row>
    <row r="70" spans="1:9" ht="144.75" customHeight="1">
      <c r="A70" s="4">
        <v>4061</v>
      </c>
      <c r="B70" s="4" t="s">
        <v>142</v>
      </c>
      <c r="C70" s="4" t="s">
        <v>145</v>
      </c>
      <c r="D70"/>
      <c r="E70" s="29">
        <f t="shared" si="27"/>
        <v>366</v>
      </c>
      <c r="F70" s="29">
        <v>0.55000000000000004</v>
      </c>
      <c r="G70" s="29">
        <f t="shared" si="28"/>
        <v>201.3</v>
      </c>
    </row>
    <row r="71" spans="1:9" ht="144.75" customHeight="1">
      <c r="A71" s="4">
        <v>4062</v>
      </c>
      <c r="B71" s="4" t="s">
        <v>140</v>
      </c>
      <c r="C71" s="4" t="s">
        <v>144</v>
      </c>
      <c r="D71"/>
      <c r="E71" s="29">
        <f t="shared" si="27"/>
        <v>366</v>
      </c>
      <c r="F71" s="29">
        <v>0.55000000000000004</v>
      </c>
      <c r="G71" s="29">
        <f t="shared" si="28"/>
        <v>201.3</v>
      </c>
    </row>
    <row r="72" spans="1:9" ht="178.5" customHeight="1">
      <c r="A72" s="4">
        <v>4063</v>
      </c>
      <c r="B72" s="4" t="s">
        <v>151</v>
      </c>
      <c r="C72" s="4" t="s">
        <v>150</v>
      </c>
      <c r="D72"/>
      <c r="E72" s="29">
        <f>E71</f>
        <v>366</v>
      </c>
      <c r="F72" s="29">
        <v>1.5</v>
      </c>
      <c r="G72" s="29">
        <f t="shared" si="28"/>
        <v>549</v>
      </c>
    </row>
    <row r="73" spans="1:9" ht="144.75" customHeight="1">
      <c r="A73" s="4">
        <v>4064</v>
      </c>
      <c r="B73" s="4" t="s">
        <v>147</v>
      </c>
      <c r="C73" s="4" t="s">
        <v>146</v>
      </c>
      <c r="D73"/>
      <c r="E73" s="29">
        <f>E71</f>
        <v>366</v>
      </c>
      <c r="F73" s="29">
        <v>2</v>
      </c>
      <c r="G73" s="29">
        <f t="shared" si="28"/>
        <v>732</v>
      </c>
    </row>
    <row r="74" spans="1:9" ht="144.75" customHeight="1">
      <c r="A74" s="4">
        <v>4065</v>
      </c>
      <c r="B74" s="44" t="s">
        <v>149</v>
      </c>
      <c r="C74" s="4" t="s">
        <v>148</v>
      </c>
      <c r="D74" s="1"/>
      <c r="E74" s="29">
        <f t="shared" si="27"/>
        <v>366</v>
      </c>
      <c r="F74" s="29">
        <v>2.5</v>
      </c>
      <c r="G74" s="29">
        <f t="shared" si="28"/>
        <v>915</v>
      </c>
    </row>
    <row r="75" spans="1:9" ht="36" customHeight="1">
      <c r="B75" s="8"/>
    </row>
    <row r="76" spans="1:9" ht="36" customHeight="1">
      <c r="B76" s="57" t="s">
        <v>58</v>
      </c>
      <c r="C76" s="57"/>
      <c r="D76" s="57"/>
      <c r="E76" s="57"/>
      <c r="F76" s="57"/>
      <c r="G76" s="57"/>
    </row>
    <row r="77" spans="1:9" ht="36" customHeight="1">
      <c r="B77" s="57" t="s">
        <v>152</v>
      </c>
      <c r="C77" s="57"/>
      <c r="D77" s="57"/>
      <c r="E77" s="57"/>
      <c r="F77" s="57"/>
      <c r="G77" s="57"/>
    </row>
    <row r="78" spans="1:9" ht="36" customHeight="1">
      <c r="B78" s="57" t="s">
        <v>57</v>
      </c>
      <c r="C78" s="57"/>
      <c r="D78" s="57"/>
      <c r="E78" s="57"/>
      <c r="F78" s="57"/>
      <c r="G78" s="57"/>
    </row>
    <row r="79" spans="1:9" ht="23.25" customHeight="1">
      <c r="B79" s="58" t="s">
        <v>153</v>
      </c>
      <c r="C79" s="58"/>
      <c r="D79" s="58"/>
      <c r="E79" s="58"/>
      <c r="F79" s="58"/>
      <c r="G79" s="58"/>
    </row>
    <row r="80" spans="1:9" ht="36" customHeight="1">
      <c r="B80" s="54" t="s">
        <v>154</v>
      </c>
      <c r="C80" s="54"/>
      <c r="D80" s="54"/>
      <c r="E80" s="54"/>
      <c r="F80" s="54"/>
      <c r="G80" s="54"/>
    </row>
    <row r="81" spans="2:7" ht="36" customHeight="1">
      <c r="B81" s="54" t="s">
        <v>155</v>
      </c>
      <c r="C81" s="54"/>
      <c r="D81" s="54"/>
      <c r="E81" s="54"/>
      <c r="F81" s="54"/>
      <c r="G81" s="54"/>
    </row>
    <row r="82" spans="2:7" ht="36" customHeight="1">
      <c r="B82" s="55" t="s">
        <v>156</v>
      </c>
      <c r="C82" s="55"/>
      <c r="D82" s="55"/>
      <c r="E82" s="55"/>
      <c r="F82" s="55"/>
      <c r="G82" s="55"/>
    </row>
    <row r="83" spans="2:7" ht="36" customHeight="1">
      <c r="B83" s="54" t="s">
        <v>157</v>
      </c>
      <c r="C83" s="54"/>
      <c r="D83" s="54"/>
      <c r="E83" s="54"/>
      <c r="F83" s="54"/>
      <c r="G83" s="54"/>
    </row>
    <row r="84" spans="2:7" ht="36" customHeight="1">
      <c r="B84" s="56" t="s">
        <v>158</v>
      </c>
      <c r="C84" s="56"/>
      <c r="D84" s="56"/>
      <c r="E84" s="56"/>
      <c r="F84" s="56"/>
      <c r="G84" s="56"/>
    </row>
    <row r="85" spans="2:7" ht="36" customHeight="1">
      <c r="B85" s="45"/>
    </row>
    <row r="86" spans="2:7" ht="25.5" customHeight="1">
      <c r="B86" s="53" t="s">
        <v>159</v>
      </c>
      <c r="C86" s="53"/>
    </row>
    <row r="87" spans="2:7" ht="38.25" customHeight="1">
      <c r="B87" s="52" t="s">
        <v>160</v>
      </c>
      <c r="C87" s="52"/>
    </row>
    <row r="88" spans="2:7" ht="36" customHeight="1">
      <c r="B88" s="46"/>
    </row>
  </sheetData>
  <mergeCells count="47">
    <mergeCell ref="A4:A5"/>
    <mergeCell ref="A3:N3"/>
    <mergeCell ref="D50:D52"/>
    <mergeCell ref="D7:D9"/>
    <mergeCell ref="D10:D12"/>
    <mergeCell ref="D13:D15"/>
    <mergeCell ref="D16:D18"/>
    <mergeCell ref="D19:D21"/>
    <mergeCell ref="D23:D25"/>
    <mergeCell ref="D26:D28"/>
    <mergeCell ref="D29:D31"/>
    <mergeCell ref="D32:D34"/>
    <mergeCell ref="D35:D37"/>
    <mergeCell ref="D38:D40"/>
    <mergeCell ref="D41:D43"/>
    <mergeCell ref="D44:D46"/>
    <mergeCell ref="F64:I64"/>
    <mergeCell ref="F65:I65"/>
    <mergeCell ref="B22:C22"/>
    <mergeCell ref="B4:B5"/>
    <mergeCell ref="C4:C5"/>
    <mergeCell ref="D4:D5"/>
    <mergeCell ref="B53:C53"/>
    <mergeCell ref="F4:G4"/>
    <mergeCell ref="H4:N4"/>
    <mergeCell ref="B6:C6"/>
    <mergeCell ref="D47:D49"/>
    <mergeCell ref="D54:D56"/>
    <mergeCell ref="D57:D59"/>
    <mergeCell ref="D60:D62"/>
    <mergeCell ref="D63:D65"/>
    <mergeCell ref="F2:N2"/>
    <mergeCell ref="B87:C87"/>
    <mergeCell ref="B1:C1"/>
    <mergeCell ref="B2:C2"/>
    <mergeCell ref="B81:G81"/>
    <mergeCell ref="B82:G82"/>
    <mergeCell ref="B83:G83"/>
    <mergeCell ref="B84:G84"/>
    <mergeCell ref="B86:C86"/>
    <mergeCell ref="B76:G76"/>
    <mergeCell ref="B77:G77"/>
    <mergeCell ref="B78:G78"/>
    <mergeCell ref="B79:G79"/>
    <mergeCell ref="B80:G80"/>
    <mergeCell ref="B66:C66"/>
    <mergeCell ref="F63:I63"/>
  </mergeCells>
  <hyperlinks>
    <hyperlink ref="B84" r:id="rId1" display="mailto:woodcraft.almaty@gmail.ru"/>
  </hyperlinks>
  <pageMargins left="0.7" right="0.7" top="0.75" bottom="0.75" header="0.3" footer="0.3"/>
  <pageSetup paperSize="0" orientation="portrait" horizontalDpi="0" verticalDpi="0" copie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Прайс 1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2016-02-11T21:35:03Z</dcterms:created>
  <dcterms:modified xsi:type="dcterms:W3CDTF">2016-02-12T22:21:08Z</dcterms:modified>
</cp:coreProperties>
</file>