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95" windowWidth="19320" windowHeight="9375" activeTab="1"/>
  </bookViews>
  <sheets>
    <sheet name="англ" sheetId="1" r:id="rId1"/>
    <sheet name="Экспортный прайс" sheetId="2" r:id="rId2"/>
  </sheets>
  <definedNames/>
  <calcPr fullCalcOnLoad="1"/>
</workbook>
</file>

<file path=xl/sharedStrings.xml><?xml version="1.0" encoding="utf-8"?>
<sst xmlns="http://schemas.openxmlformats.org/spreadsheetml/2006/main" count="222" uniqueCount="217">
  <si>
    <t>№</t>
  </si>
  <si>
    <t>Commercial Proposal TM Runa FCA Lutsk Ukraine</t>
  </si>
  <si>
    <t>Logistics Information</t>
  </si>
  <si>
    <t>Product Name (SKU)</t>
  </si>
  <si>
    <t>Unit gross weight, kg</t>
  </si>
  <si>
    <t>Units per package, pcs</t>
  </si>
  <si>
    <t>Package gross weight, kg</t>
  </si>
  <si>
    <t>Packages per pallet, pcs</t>
  </si>
  <si>
    <t>Pallet weight, kg</t>
  </si>
  <si>
    <t>Units per pallet, pcs</t>
  </si>
  <si>
    <t>Shelf life, months</t>
  </si>
  <si>
    <t>Customs Commodity Code</t>
  </si>
  <si>
    <t xml:space="preserve">  Unit Price, USD</t>
  </si>
  <si>
    <t xml:space="preserve"> Unit Price, EURO</t>
  </si>
  <si>
    <t>ORDER packages</t>
  </si>
  <si>
    <t>ORDER units</t>
  </si>
  <si>
    <t>ORDER price USD</t>
  </si>
  <si>
    <t>ORDER price EURO</t>
  </si>
  <si>
    <t>ORDER gross weight</t>
  </si>
  <si>
    <t>Pictures</t>
  </si>
  <si>
    <t>SAUCES ТМ RUNA</t>
  </si>
  <si>
    <t>тм Runa Sauce "Ukrainian" glass jar 485 g</t>
  </si>
  <si>
    <t xml:space="preserve">тм Runa Sauce  "Shashlychnyi brand-name" glass jar 485 g  </t>
  </si>
  <si>
    <t xml:space="preserve">тм Runa Sauce  "Krasnodarskyi brand-name" glass jar 485 g </t>
  </si>
  <si>
    <t xml:space="preserve">тм Runa Sauce  "Spicy brand-name" glass jar 485 g </t>
  </si>
  <si>
    <t xml:space="preserve">тм Runa Sauce  "Ukrainian Ketcha" glass jar 485 g </t>
  </si>
  <si>
    <t xml:space="preserve">тм Runa Sauce  "Satsebeli" glass jar 485 g </t>
  </si>
  <si>
    <t xml:space="preserve">тм Runa Sauce  "With mushrooms" glass jar 485 g </t>
  </si>
  <si>
    <t xml:space="preserve">тм Runa Sauce  "Letcho" glass jar 485 g </t>
  </si>
  <si>
    <t xml:space="preserve">тм Runa Sauce  "Grill" glass jar 485 g </t>
  </si>
  <si>
    <t xml:space="preserve">тм Runa Sauce  "Chardash" glass jar 485 g </t>
  </si>
  <si>
    <t xml:space="preserve">тм Runa Preserves  "Concentrate for borsch" glass jar 470 g </t>
  </si>
  <si>
    <t xml:space="preserve">тм Runa  "Tomato paste" with 25% dry matter content sachet 70 g </t>
  </si>
  <si>
    <t>тм Runa  Tomato product "Golden" with 20% dry matter content glass jar 490 g</t>
  </si>
  <si>
    <t>тм Runa "Tomato Paste" with 25% dry matter content glass jar 490 g</t>
  </si>
  <si>
    <t>тм Runa Soy sauce "Classic" 230 g</t>
  </si>
  <si>
    <t>ADJIKA AND MUSTARD TM RUNA</t>
  </si>
  <si>
    <t>тм Runa Condiment "Adjika "Home-style" glass jar 485 g</t>
  </si>
  <si>
    <t>тм Runa Condiment "Adjika "Abkhazian" glass jar  212 g</t>
  </si>
  <si>
    <t xml:space="preserve">тм Runa Condiment "Adjika "Brand-name" glass jar  212 g </t>
  </si>
  <si>
    <t xml:space="preserve">тм Runa Condiment "Adjika "Georgian" glass jar  212 g </t>
  </si>
  <si>
    <t xml:space="preserve">тм Runa Condiment "Adjika "Caucasian" glass jar  212 g  </t>
  </si>
  <si>
    <t>тм Runa Mustard "Strong" glass jar 210 g</t>
  </si>
  <si>
    <t>тм Runa Mustard "French granular" glass jar 210 g</t>
  </si>
  <si>
    <t>VINEGAR ТМ RUNA</t>
  </si>
  <si>
    <t>тм Runa Table Vinegar 9% PET bottle with dosing cap 0,75 L</t>
  </si>
  <si>
    <t>тм Runa Table Vinegar 9% with apple flavor PET bottle 0,75 L</t>
  </si>
  <si>
    <t>тм Runa Table Vinegar 6% PET bottle 0,75 L</t>
  </si>
  <si>
    <t>тм Runa Table Vinegar 9% PET bottle 0,75 L</t>
  </si>
  <si>
    <t>тм Runa Natural Vinegar 6% "Wine (red)" glass bottle 0,5 L</t>
  </si>
  <si>
    <t>тм Runa Natural Vinegar  6% "Wine (white)" glass bottle 0,5 L</t>
  </si>
  <si>
    <t>тм Runa Natural Vinegar  6% "Apple cider" glass bottle 0,5 L</t>
  </si>
  <si>
    <t xml:space="preserve">ТМ Ridnyi krai </t>
  </si>
  <si>
    <t>тм Ridnyi Krai Sauce "Ukrainian special" glass jar 485 g</t>
  </si>
  <si>
    <t xml:space="preserve">тм Ridnyi Krai Sauce "Krasnodarskyi special" glass jar 485 g </t>
  </si>
  <si>
    <t xml:space="preserve">тм  Ridnyi Krai Sauce "Spicy piquant" glass jar 485 g  </t>
  </si>
  <si>
    <t xml:space="preserve">тм Ridnyi Krai  "Tomato product" with 15% dry matter content glass jar 485 g </t>
  </si>
  <si>
    <t xml:space="preserve">тм Ridnyi Krai  "Tomato paste" with 25% dry matter content glass jar 490 g </t>
  </si>
  <si>
    <t>тм Ridnyi krai Table Vinegar  9% PET bottle 1 L</t>
  </si>
  <si>
    <t>KETCHUP ТМ RUNA</t>
  </si>
  <si>
    <t>тм Runa Ketchup "Chili' pouch spout 270 g</t>
  </si>
  <si>
    <t xml:space="preserve">тм Runa Ketchup "Mild" pouch spout 270 g </t>
  </si>
  <si>
    <t>тм Runa Ketchup "Shashlychnyi" pouch spout 270 g</t>
  </si>
  <si>
    <t>NATURAL SAUCE ТМ RUNA</t>
  </si>
  <si>
    <t xml:space="preserve">тм Runa Sauce "Letcho" glass jar 235 g </t>
  </si>
  <si>
    <t>тм Runa Sauce "With mushrooms" glass jar 235 g</t>
  </si>
  <si>
    <t>тм Runa Sauce "Chardash hungarian" glass jar 235 g</t>
  </si>
  <si>
    <t>тм Runa Sauce "Satsebeli" glass jar 235 g</t>
  </si>
  <si>
    <t>тм Runa Sauce "Ketcha" glass jar 235 g</t>
  </si>
  <si>
    <t>тм Runa Sauce "Grill" glass jar 235 g</t>
  </si>
  <si>
    <t>тмтм Runa Sauce "Shashlychyi brand-name" glass jar 235 g</t>
  </si>
  <si>
    <t>ТМ EDIM DOMA</t>
  </si>
  <si>
    <t>тм Edim Doma Sauce "Chardash hungarian" glass jar 485 g</t>
  </si>
  <si>
    <t>тм Edim Doma Sauce "Grill" glass jar 485 g</t>
  </si>
  <si>
    <t>тм Edim Doma Sauce "Letcho" glass jar 485 g</t>
  </si>
  <si>
    <t>тм Edim Doma Sauce "With mushrooms" glass jar 485 g</t>
  </si>
  <si>
    <t xml:space="preserve">тм Edim doma "Tomato paste" with 25% dry matter content glass jar 490 g </t>
  </si>
  <si>
    <t xml:space="preserve">тм Edim Doma Condiment "Adjika "Georgian" glass jar 212 g </t>
  </si>
  <si>
    <t xml:space="preserve">тм Edim Doma Condiment "Adjika "Caucasian" glass jar 212 g  </t>
  </si>
  <si>
    <t xml:space="preserve">тм Edim Doma Mustard "Russian" glass jar 210 g </t>
  </si>
  <si>
    <t>тм Edim Doma Mustard "French granular" glass jar 210 g</t>
  </si>
  <si>
    <t>TOTAL</t>
  </si>
  <si>
    <t>тм Ridnyi Krai Sauce "Ukrainian special" glass jar 350 g</t>
  </si>
  <si>
    <t xml:space="preserve">тм Ridnyi Krai Sauce "Krasnodarskyi special" glass jar 350 g </t>
  </si>
  <si>
    <t xml:space="preserve">тм Ridnyi Krai  "Tomato product" with 15% dry matter content glass jar 350 g </t>
  </si>
  <si>
    <t>Коммерческое предложение тм Руна, FCA Луцк, Украина</t>
  </si>
  <si>
    <t>Логистическая информация</t>
  </si>
  <si>
    <t>Название единицы (SKU)</t>
  </si>
  <si>
    <t>Вес единицы брутто, кг</t>
  </si>
  <si>
    <t>Единиц в упаковке, шт</t>
  </si>
  <si>
    <t>Вес упаковки брутто, кг</t>
  </si>
  <si>
    <t>Количество упаковок на поддоне, шт</t>
  </si>
  <si>
    <t>Вес поддона, кг</t>
  </si>
  <si>
    <t>Количество единиц на поддоне, шт</t>
  </si>
  <si>
    <t>Срок годности, мес</t>
  </si>
  <si>
    <t>Код ТНВЭД (таможенный)</t>
  </si>
  <si>
    <t>Цена за единицу, USD</t>
  </si>
  <si>
    <t>Цена за единицу, Евро</t>
  </si>
  <si>
    <t>ЗАКАЗ, упаковки</t>
  </si>
  <si>
    <t>ЗАКАЗ, шт</t>
  </si>
  <si>
    <t>ЗАКАЗ, сумма в USD</t>
  </si>
  <si>
    <t>ЗАКАЗ, сумма в Евро</t>
  </si>
  <si>
    <t>ЗАКАЗ, вес брутто</t>
  </si>
  <si>
    <t>Фото</t>
  </si>
  <si>
    <t>СОУСЫ ТМ РУНА</t>
  </si>
  <si>
    <t>тм Руна Соус "Украинский" стеклобанка 485 г</t>
  </si>
  <si>
    <t>тм Руна Соус "Шашлычный фирменный" стеклобанка 485 г</t>
  </si>
  <si>
    <t>тм Руна Соус " Краснодарский фирменный" стеклобанка 485 г</t>
  </si>
  <si>
    <t>тм Руна Соус "Острый фирменный" стеклобанка 485 г</t>
  </si>
  <si>
    <t>тм Руна Соус "Украинский "Кетча" стеклобанка 485 г</t>
  </si>
  <si>
    <t>тм Руна Соус "Сацебели" стеклобанка 485 г</t>
  </si>
  <si>
    <t>тм Руна Соус "Лечо" стеклобанка 485 г</t>
  </si>
  <si>
    <t>тм Руна Соус "С грибами" стеклобанка 485 г</t>
  </si>
  <si>
    <t>тм Руна Соус "Гриль" стеклобанка 485 г</t>
  </si>
  <si>
    <t>тм Руна Соус "Чардаш" стеклобанка 485 г</t>
  </si>
  <si>
    <t>тм Руна Консервы "Заправка для красного борща" стеклобанка 470 г</t>
  </si>
  <si>
    <t>тм Руна Томатная паста с содержанием сухих веществ 25% сашет 70г</t>
  </si>
  <si>
    <t>тм Руна Продукт томатный "Золотой" с содержанием сухих веществ 20% стеклобанка 490 г</t>
  </si>
  <si>
    <t>тм Руна Томатная паста с содержанием сухих веществ 25% стеклобанка 490 г</t>
  </si>
  <si>
    <t>тм Руна Соевый соус "Классический" 230 г</t>
  </si>
  <si>
    <t>АДЖИКА И ГОРЧИЦА ТМ РУНА</t>
  </si>
  <si>
    <t>тм Руна Приправа  "Аджика "По-домашнему" стеклобанка 485 г</t>
  </si>
  <si>
    <t>тм Руна Приправа  "Аджика "Абхазская" стеклобанка 212 г</t>
  </si>
  <si>
    <t>тм Руна Приправа  "Аджика "Фирменная" стеклобанка 212 г</t>
  </si>
  <si>
    <t>тм Руна Приправа  "Аджика "По-грузински" стеклобанка 212 г</t>
  </si>
  <si>
    <t>тм Руна Приправа  "Аджика "По-кавказски" стеклобанка 212 г</t>
  </si>
  <si>
    <t>тм Руна Горчица "Крепкая" стеклобанка 210 г</t>
  </si>
  <si>
    <t>тм Руна Горчица "Французская зернистая" стеклобанка 210 г</t>
  </si>
  <si>
    <t>УКСУС ТМ РУНА</t>
  </si>
  <si>
    <t>тм Руна Уксус столовый 9% ПЭТ с дозатором 0,75 л</t>
  </si>
  <si>
    <t>тм Руна Уксус столовый с ароматом яблока  9% ПЭТ 0,75л</t>
  </si>
  <si>
    <t>тм Руна Уксус столовый 6% ПЭТ 0,75л</t>
  </si>
  <si>
    <t>тм Руна Уксус столовый 9% ПЭТ 0,75л</t>
  </si>
  <si>
    <t xml:space="preserve">тм Руна Уксус "Элитный" из пищевого сырья винный "Красный" 6%, стеклобутылка 0,5 л </t>
  </si>
  <si>
    <t>тм Руна Уксус "Элитный" из пищевого сырья винный "Белый" 6%, стеклобутылка 0,5 л</t>
  </si>
  <si>
    <t>тм Руна Уксус "Элитный" из пищевого сырья яблочный 6%, стеклобутылка 0,5 л</t>
  </si>
  <si>
    <t>ТМ РОДНОЙ КРАЙ</t>
  </si>
  <si>
    <t>тм. Рідний край Соус "По-Українські" ("Український особливий") 485 г</t>
  </si>
  <si>
    <t>тм. Рідний край Соус "По-краснодарськи" ("По-краснодарськи особливий") 485 г</t>
  </si>
  <si>
    <t>тм Родной Край Соус  "Острый пряный" стеклобанка 485 г</t>
  </si>
  <si>
    <t>тм Родной Край Продукт томатный "Паста" с содержанием сухих веществ 15% стеклобанка 485 г</t>
  </si>
  <si>
    <t>тм Родной Край Паста томатная с содержанием сухих веществ 25% стеклобанка 490 г</t>
  </si>
  <si>
    <t>12 (пастеризованная)/ 24/36 (стерилизованная)</t>
  </si>
  <si>
    <t>тм Родной Край Уксус столовый 9% ПЭТ 1л</t>
  </si>
  <si>
    <r>
      <t xml:space="preserve">тм. Рідний край Соус "Український особливий"              350 г            </t>
    </r>
    <r>
      <rPr>
        <sz val="10"/>
        <color indexed="10"/>
        <rFont val="Arial Cyr"/>
        <family val="0"/>
      </rPr>
      <t>НОВИНКА</t>
    </r>
  </si>
  <si>
    <r>
      <t xml:space="preserve">тм. Рідний край Соус "По-краснодарськи особливий"  350 г             </t>
    </r>
    <r>
      <rPr>
        <sz val="10"/>
        <color indexed="10"/>
        <rFont val="Arial Cyr"/>
        <family val="0"/>
      </rPr>
      <t xml:space="preserve"> НОВИНКА</t>
    </r>
  </si>
  <si>
    <r>
      <rPr>
        <sz val="10"/>
        <color indexed="8"/>
        <rFont val="Arial Cyr"/>
        <family val="0"/>
      </rPr>
      <t xml:space="preserve">тм. Рідний край Соус  "Гострий пряний"                           350 г  </t>
    </r>
    <r>
      <rPr>
        <sz val="10"/>
        <color indexed="56"/>
        <rFont val="Arial Cyr"/>
        <family val="0"/>
      </rPr>
      <t xml:space="preserve">       </t>
    </r>
    <r>
      <rPr>
        <sz val="10"/>
        <color indexed="10"/>
        <rFont val="Arial Cyr"/>
        <family val="0"/>
      </rPr>
      <t>НОВИНКА</t>
    </r>
  </si>
  <si>
    <r>
      <t xml:space="preserve">тм Рідний край Продукт томатний з вмістом с/речов. 15%     350 г    </t>
    </r>
    <r>
      <rPr>
        <sz val="10"/>
        <color indexed="10"/>
        <rFont val="Arial Cyr"/>
        <family val="0"/>
      </rPr>
      <t>НОВИНКА</t>
    </r>
  </si>
  <si>
    <r>
      <t xml:space="preserve">тм Рідний край Гірчиця "Французька зерниста"       350 г                  </t>
    </r>
    <r>
      <rPr>
        <sz val="10"/>
        <color indexed="10"/>
        <rFont val="Arial Cyr"/>
        <family val="0"/>
      </rPr>
      <t xml:space="preserve"> НОВИНКА</t>
    </r>
  </si>
  <si>
    <t>КЕТЧУП ТМ РУНА</t>
  </si>
  <si>
    <t>тм Руна Кетчуп "Чили" той-пак 270 г</t>
  </si>
  <si>
    <t>тм Руна Кетчуп "Нежный" той-пак 270 г</t>
  </si>
  <si>
    <t>тм Руна Кетчуп "Шашлычный" той-пак 270 г</t>
  </si>
  <si>
    <t>СОУС НАТУРАЛЬНЫЙ ТМ РУНА</t>
  </si>
  <si>
    <t>тм Руна Соус "Лечо" стеклобанка 235 г</t>
  </si>
  <si>
    <t>тм Руна Соус "С грибами" стеклобанка 235 г</t>
  </si>
  <si>
    <t>тм Руна Соус "Чардаш венгерский" стеклобанка 235 г</t>
  </si>
  <si>
    <t>тм Руна Соус "Сацебели" стеклобанка 235 г</t>
  </si>
  <si>
    <t>тм Руна Соус "Украинский "Кетча" стеклобанка 235 г</t>
  </si>
  <si>
    <t>тм Руна Соус "Гриль" стеклобанка 235 г</t>
  </si>
  <si>
    <t>тм Руна Соус "Шашлычный фирменный" стеклобанка 235 г</t>
  </si>
  <si>
    <t>ТМ ЕДИМ ДОМА</t>
  </si>
  <si>
    <t>тм Едим дома Соус «Чардаш венгерский» стеклобанка 485 г</t>
  </si>
  <si>
    <t>тм Едим дома Соус «Гриль», стеклобанка 485 г</t>
  </si>
  <si>
    <t>тм Едим дома Соус «Лечо», стеклобанка 485 г</t>
  </si>
  <si>
    <t>тм Едим дома Томатная паста с содержанием сухих веществ 25% стеклобанка 490 г</t>
  </si>
  <si>
    <t>тм Едим дома Приправа "Аджика "По-грузински" 212 г стеклобанка</t>
  </si>
  <si>
    <t>тм Едим дома Приправа "Аджика "По-кавказски" стеклобанка 212 г</t>
  </si>
  <si>
    <t>ВСЕГО</t>
  </si>
  <si>
    <t>тм Руна Томатная паста с содержанием сухих веществ 25% стеклобанка 880 г   NEW</t>
  </si>
  <si>
    <t>тм Руна Соус "Чили" стеклобанка 235 г</t>
  </si>
  <si>
    <t xml:space="preserve">тм Runa Sauce  "Chile" (Sharp) glass jar 235 g </t>
  </si>
  <si>
    <r>
      <t xml:space="preserve">тм Едим дома Соус «С грибами» стеклобанка 485 г ( </t>
    </r>
    <r>
      <rPr>
        <b/>
        <sz val="10"/>
        <color indexed="10"/>
        <rFont val="Arial Cyr"/>
        <family val="0"/>
      </rPr>
      <t>Под заказ)</t>
    </r>
  </si>
  <si>
    <t>Сацебелі 5л (5,7 кг)</t>
  </si>
  <si>
    <t>Руна Томатна паста 25% 5л (5,7 кг)</t>
  </si>
  <si>
    <t>До Піци 5л (5,7 кг)</t>
  </si>
  <si>
    <t>До Піци "Томатний" 5 л (5,7 кг)</t>
  </si>
  <si>
    <t>Соус Кетча 5 л (5,7 кг)</t>
  </si>
  <si>
    <t>Кетчуп Шашличний 5л (5,7 кг)</t>
  </si>
  <si>
    <t>Гірчиця Французька зерниста 5л (5,4 кг)</t>
  </si>
  <si>
    <t>120 діб</t>
  </si>
  <si>
    <t>Гірчиця Міцна 5л  (5,4 кг)</t>
  </si>
  <si>
    <t>Гірчиця Французька зерниста 1л (1 кг)</t>
  </si>
  <si>
    <t>Гірчиця Міцна 1л  (1 кг)</t>
  </si>
  <si>
    <t>тм Руна Уксус натуральный  3% яблочный з дозатором   0,75 л  ПЕТ</t>
  </si>
  <si>
    <t>тм Руна Уксус натуральный  3% спиртовой з дозатором  0,75 л  ПЕТ</t>
  </si>
  <si>
    <t>тм Runa Table Vinegar 3% with apple flavor PET bottle with dosing cap 0,75 L</t>
  </si>
  <si>
    <t>тм Runa Table Vinegar 3% with alcohol flavor PET bottle with dosing cap 0,75 L</t>
  </si>
  <si>
    <t>тм Родной Край соус Український особливий 5л (5,7 кг)</t>
  </si>
  <si>
    <t>тм Родной Край соус по-краснодарськи особливий 5л (5,7 кг)</t>
  </si>
  <si>
    <t>тм Родной Край Продукт томатний "ПАСТА" 15% 5л (5,7 кг)</t>
  </si>
  <si>
    <t>тм Родной Край Паста томатна 25% 5л (5,7 кг)</t>
  </si>
  <si>
    <r>
      <t xml:space="preserve">                                                </t>
    </r>
    <r>
      <rPr>
        <b/>
        <sz val="11"/>
        <rFont val="Arial Cyr"/>
        <family val="0"/>
      </rPr>
      <t>Ведра ПЛ</t>
    </r>
  </si>
  <si>
    <t xml:space="preserve">                                           Buckets Private Label</t>
  </si>
  <si>
    <t>тм Ridnyi Krai "Tomato product" with  25% 5 litres (5,7 kg)</t>
  </si>
  <si>
    <t>тм Ridnyi Krai Sauce "Krasnodarskyi special" 5 litres (5,7 kg)</t>
  </si>
  <si>
    <t>тм Ridnyi Krai Sauce "Ukrainian special" 5 litres (5,7 kg)</t>
  </si>
  <si>
    <t>Private Label Sauce "Satsebeli" 5 litres (5,7 kg)</t>
  </si>
  <si>
    <t>тм Ridnyi Krai "Tomato product" "Paste" with 15% 5 litres (5,7 kg)</t>
  </si>
  <si>
    <t>тм Runa "Tomato Paste" with 25% 5 litres (5,7 kg)</t>
  </si>
  <si>
    <t>Private Label Sauce "For Pizza" 5 litres (5,7 kg)</t>
  </si>
  <si>
    <t>Private Label Sauce "Ketcha" 5 litres (5,7 kg)</t>
  </si>
  <si>
    <t>Private Label Ketchup "Shashlychnyi" 5 litres (5,7 kg)</t>
  </si>
  <si>
    <t>Private Label Mustard "French granular" 5 litres (5,4 kg)</t>
  </si>
  <si>
    <t>Private Label Mustard "Strong" 5 litres (5,4 kg)</t>
  </si>
  <si>
    <t>Private Label Mustard "French granular" 1 litres (1 kg)</t>
  </si>
  <si>
    <t>Private Label Mustard "Strong" 1 litres  (1 kg)</t>
  </si>
  <si>
    <t>120 hours</t>
  </si>
  <si>
    <t>121 hours</t>
  </si>
  <si>
    <t>122 hours</t>
  </si>
  <si>
    <t>123 hours</t>
  </si>
  <si>
    <t>тм Runa "Tomato paste" with 25% dry matter content glass jar  880 g   NEW</t>
  </si>
  <si>
    <t>Private Label Sauce "For Pizza" with tomato flavour 5 litres (5,7 kg)</t>
  </si>
  <si>
    <t xml:space="preserve">тм Ridnyi Krai  "Tomato paste" with 25% dry matter content glass jar 360 g </t>
  </si>
  <si>
    <t xml:space="preserve">тм Рідний край Паста томатна з вмістом сухих речови 25%  360 г    </t>
  </si>
  <si>
    <t>тм Едим дома Горчица "Крепкая" стеклобанка 210 г</t>
  </si>
  <si>
    <t>тм Edim Doma Mustard "Strong" glass jar 210 g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</si>
</sst>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₴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_-* #,##0.00_р_._-;\-* #,##0.00_р_._-;_-* &quot;-&quot;??_р_._-;_-@_-"/>
    <numFmt numFmtId="188" formatCode="0.0"/>
    <numFmt numFmtId="189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56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3"/>
      <name val="Arial Cyr"/>
      <family val="0"/>
    </font>
    <font>
      <sz val="10"/>
      <color rgb="FF000000"/>
      <name val="Arial"/>
      <family val="2"/>
    </font>
    <font>
      <sz val="10"/>
      <color theme="1" tint="0.04998999834060669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80" fontId="0" fillId="33" borderId="10" xfId="0" applyNumberFormat="1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4" fillId="0" borderId="0" xfId="42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33" borderId="12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0" fontId="0" fillId="34" borderId="13" xfId="0" applyNumberFormat="1" applyFill="1" applyBorder="1" applyAlignment="1">
      <alignment horizontal="center"/>
    </xf>
    <xf numFmtId="180" fontId="0" fillId="35" borderId="13" xfId="0" applyNumberFormat="1" applyFill="1" applyBorder="1" applyAlignment="1">
      <alignment horizontal="center"/>
    </xf>
    <xf numFmtId="180" fontId="0" fillId="36" borderId="13" xfId="0" applyNumberFormat="1" applyFill="1" applyBorder="1" applyAlignment="1">
      <alignment horizontal="center"/>
    </xf>
    <xf numFmtId="180" fontId="0" fillId="37" borderId="13" xfId="0" applyNumberFormat="1" applyFill="1" applyBorder="1" applyAlignment="1">
      <alignment horizontal="center"/>
    </xf>
    <xf numFmtId="180" fontId="0" fillId="38" borderId="13" xfId="0" applyNumberFormat="1" applyFill="1" applyBorder="1" applyAlignment="1">
      <alignment horizontal="center"/>
    </xf>
    <xf numFmtId="180" fontId="0" fillId="39" borderId="13" xfId="0" applyNumberFormat="1" applyFill="1" applyBorder="1" applyAlignment="1">
      <alignment horizontal="center"/>
    </xf>
    <xf numFmtId="180" fontId="0" fillId="4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left"/>
    </xf>
    <xf numFmtId="0" fontId="3" fillId="41" borderId="13" xfId="0" applyFont="1" applyFill="1" applyBorder="1" applyAlignment="1">
      <alignment horizontal="center" vertical="center" wrapText="1"/>
    </xf>
    <xf numFmtId="181" fontId="0" fillId="41" borderId="13" xfId="0" applyNumberFormat="1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2" fontId="0" fillId="41" borderId="13" xfId="0" applyNumberFormat="1" applyFill="1" applyBorder="1" applyAlignment="1">
      <alignment horizontal="center" vertical="center" wrapText="1"/>
    </xf>
    <xf numFmtId="0" fontId="0" fillId="41" borderId="13" xfId="0" applyNumberFormat="1" applyFill="1" applyBorder="1" applyAlignment="1">
      <alignment horizontal="center" vertical="center" wrapText="1"/>
    </xf>
    <xf numFmtId="180" fontId="0" fillId="41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180" fontId="0" fillId="0" borderId="13" xfId="0" applyNumberFormat="1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3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left"/>
    </xf>
    <xf numFmtId="0" fontId="3" fillId="36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3" fillId="37" borderId="13" xfId="0" applyFont="1" applyFill="1" applyBorder="1" applyAlignment="1">
      <alignment horizontal="center" vertical="center"/>
    </xf>
    <xf numFmtId="0" fontId="0" fillId="38" borderId="13" xfId="0" applyFill="1" applyBorder="1" applyAlignment="1">
      <alignment horizontal="left"/>
    </xf>
    <xf numFmtId="0" fontId="3" fillId="38" borderId="13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left"/>
    </xf>
    <xf numFmtId="0" fontId="3" fillId="39" borderId="13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left"/>
    </xf>
    <xf numFmtId="0" fontId="3" fillId="40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81" fontId="0" fillId="35" borderId="13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1" fontId="0" fillId="36" borderId="13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181" fontId="0" fillId="37" borderId="13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181" fontId="0" fillId="38" borderId="13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181" fontId="0" fillId="39" borderId="13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81" fontId="0" fillId="40" borderId="13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2" fontId="0" fillId="4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9" fontId="0" fillId="0" borderId="0" xfId="61" applyFon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left"/>
    </xf>
    <xf numFmtId="0" fontId="3" fillId="41" borderId="0" xfId="0" applyFont="1" applyFill="1" applyBorder="1" applyAlignment="1">
      <alignment horizontal="center" vertical="center" wrapText="1"/>
    </xf>
    <xf numFmtId="181" fontId="0" fillId="41" borderId="0" xfId="0" applyNumberForma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2" fontId="0" fillId="41" borderId="0" xfId="0" applyNumberFormat="1" applyFill="1" applyBorder="1" applyAlignment="1">
      <alignment horizontal="center" vertical="center" wrapText="1"/>
    </xf>
    <xf numFmtId="0" fontId="0" fillId="41" borderId="0" xfId="0" applyNumberFormat="1" applyFill="1" applyBorder="1" applyAlignment="1">
      <alignment horizontal="center" vertical="center" wrapText="1"/>
    </xf>
    <xf numFmtId="4" fontId="0" fillId="41" borderId="0" xfId="0" applyNumberFormat="1" applyFill="1" applyBorder="1" applyAlignment="1">
      <alignment horizontal="center" vertical="center" wrapText="1"/>
    </xf>
    <xf numFmtId="180" fontId="0" fillId="41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48" fillId="0" borderId="0" xfId="0" applyFont="1" applyAlignment="1">
      <alignment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center" vertical="center"/>
    </xf>
    <xf numFmtId="18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4" fontId="0" fillId="35" borderId="0" xfId="0" applyNumberFormat="1" applyFill="1" applyAlignment="1">
      <alignment horizontal="center"/>
    </xf>
    <xf numFmtId="180" fontId="0" fillId="35" borderId="0" xfId="0" applyNumberFormat="1" applyFill="1" applyBorder="1" applyAlignment="1">
      <alignment horizontal="center"/>
    </xf>
    <xf numFmtId="0" fontId="0" fillId="36" borderId="0" xfId="0" applyFill="1" applyAlignment="1">
      <alignment horizontal="left"/>
    </xf>
    <xf numFmtId="0" fontId="3" fillId="36" borderId="0" xfId="0" applyFont="1" applyFill="1" applyAlignment="1">
      <alignment horizontal="center" vertical="center"/>
    </xf>
    <xf numFmtId="18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4" fontId="0" fillId="36" borderId="0" xfId="0" applyNumberFormat="1" applyFill="1" applyAlignment="1">
      <alignment horizontal="center"/>
    </xf>
    <xf numFmtId="180" fontId="0" fillId="36" borderId="0" xfId="0" applyNumberFormat="1" applyFill="1" applyBorder="1" applyAlignment="1">
      <alignment horizontal="center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0" fontId="0" fillId="34" borderId="13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/>
    </xf>
    <xf numFmtId="0" fontId="0" fillId="37" borderId="0" xfId="0" applyFill="1" applyAlignment="1">
      <alignment horizontal="left"/>
    </xf>
    <xf numFmtId="0" fontId="3" fillId="37" borderId="0" xfId="0" applyFont="1" applyFill="1" applyAlignment="1">
      <alignment horizontal="center" vertical="center"/>
    </xf>
    <xf numFmtId="18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4" fontId="0" fillId="37" borderId="0" xfId="0" applyNumberFormat="1" applyFill="1" applyAlignment="1">
      <alignment horizontal="center"/>
    </xf>
    <xf numFmtId="180" fontId="0" fillId="37" borderId="0" xfId="0" applyNumberFormat="1" applyFill="1" applyBorder="1" applyAlignment="1">
      <alignment horizontal="center"/>
    </xf>
    <xf numFmtId="0" fontId="49" fillId="0" borderId="0" xfId="0" applyFont="1" applyFill="1" applyAlignment="1">
      <alignment/>
    </xf>
    <xf numFmtId="0" fontId="0" fillId="38" borderId="0" xfId="0" applyFill="1" applyAlignment="1">
      <alignment horizontal="left"/>
    </xf>
    <xf numFmtId="0" fontId="3" fillId="38" borderId="0" xfId="0" applyFont="1" applyFill="1" applyAlignment="1">
      <alignment horizontal="center" vertical="center"/>
    </xf>
    <xf numFmtId="181" fontId="0" fillId="38" borderId="0" xfId="0" applyNumberFormat="1" applyFill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4" fontId="0" fillId="38" borderId="0" xfId="0" applyNumberFormat="1" applyFill="1" applyAlignment="1">
      <alignment horizontal="center"/>
    </xf>
    <xf numFmtId="180" fontId="0" fillId="38" borderId="0" xfId="0" applyNumberForma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3" fillId="39" borderId="0" xfId="0" applyFont="1" applyFill="1" applyAlignment="1">
      <alignment horizontal="center" vertical="center"/>
    </xf>
    <xf numFmtId="181" fontId="0" fillId="39" borderId="0" xfId="0" applyNumberFormat="1" applyFill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4" fontId="0" fillId="39" borderId="0" xfId="0" applyNumberFormat="1" applyFill="1" applyAlignment="1">
      <alignment horizontal="center"/>
    </xf>
    <xf numFmtId="180" fontId="0" fillId="39" borderId="0" xfId="0" applyNumberFormat="1" applyFill="1" applyBorder="1" applyAlignment="1">
      <alignment horizontal="center"/>
    </xf>
    <xf numFmtId="0" fontId="0" fillId="40" borderId="0" xfId="0" applyFont="1" applyFill="1" applyAlignment="1">
      <alignment horizontal="left"/>
    </xf>
    <xf numFmtId="0" fontId="3" fillId="40" borderId="0" xfId="0" applyFont="1" applyFill="1" applyAlignment="1">
      <alignment horizontal="center"/>
    </xf>
    <xf numFmtId="181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2" fontId="0" fillId="40" borderId="0" xfId="0" applyNumberFormat="1" applyFont="1" applyFill="1" applyAlignment="1">
      <alignment/>
    </xf>
    <xf numFmtId="4" fontId="0" fillId="40" borderId="0" xfId="0" applyNumberFormat="1" applyFont="1" applyFill="1" applyAlignment="1">
      <alignment horizontal="center"/>
    </xf>
    <xf numFmtId="180" fontId="0" fillId="40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4" fontId="0" fillId="34" borderId="0" xfId="0" applyNumberFormat="1" applyFill="1" applyAlignment="1">
      <alignment horizontal="center"/>
    </xf>
    <xf numFmtId="180" fontId="0" fillId="34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2" fontId="29" fillId="0" borderId="13" xfId="56" applyNumberFormat="1" applyFont="1" applyFill="1" applyBorder="1" applyAlignment="1">
      <alignment horizontal="center"/>
      <protection/>
    </xf>
    <xf numFmtId="180" fontId="0" fillId="0" borderId="10" xfId="0" applyNumberFormat="1" applyFill="1" applyBorder="1" applyAlignment="1">
      <alignment/>
    </xf>
    <xf numFmtId="0" fontId="0" fillId="40" borderId="0" xfId="0" applyFill="1" applyAlignment="1">
      <alignment horizontal="left"/>
    </xf>
    <xf numFmtId="0" fontId="0" fillId="40" borderId="0" xfId="0" applyFill="1" applyAlignment="1">
      <alignment/>
    </xf>
    <xf numFmtId="181" fontId="0" fillId="40" borderId="0" xfId="0" applyNumberFormat="1" applyFill="1" applyAlignment="1">
      <alignment/>
    </xf>
    <xf numFmtId="2" fontId="0" fillId="40" borderId="0" xfId="0" applyNumberFormat="1" applyFill="1" applyAlignment="1">
      <alignment/>
    </xf>
    <xf numFmtId="0" fontId="0" fillId="40" borderId="0" xfId="0" applyNumberFormat="1" applyFill="1" applyAlignment="1">
      <alignment/>
    </xf>
    <xf numFmtId="4" fontId="2" fillId="40" borderId="0" xfId="0" applyNumberFormat="1" applyFont="1" applyFill="1" applyAlignment="1">
      <alignment horizontal="center"/>
    </xf>
    <xf numFmtId="0" fontId="50" fillId="0" borderId="0" xfId="56" applyFont="1" applyBorder="1" applyAlignment="1">
      <alignment horizontal="left" vertical="center"/>
      <protection/>
    </xf>
    <xf numFmtId="0" fontId="50" fillId="33" borderId="0" xfId="56" applyFont="1" applyFill="1" applyBorder="1" applyAlignment="1">
      <alignment horizontal="left" vertical="center"/>
      <protection/>
    </xf>
    <xf numFmtId="0" fontId="50" fillId="0" borderId="0" xfId="56" applyFont="1" applyFill="1" applyBorder="1" applyAlignment="1">
      <alignment horizontal="left" vertical="center"/>
      <protection/>
    </xf>
    <xf numFmtId="180" fontId="0" fillId="42" borderId="13" xfId="0" applyNumberFormat="1" applyFill="1" applyBorder="1" applyAlignment="1">
      <alignment horizontal="center"/>
    </xf>
    <xf numFmtId="0" fontId="50" fillId="43" borderId="0" xfId="56" applyFont="1" applyFill="1" applyBorder="1" applyAlignment="1">
      <alignment horizontal="left" vertical="center"/>
      <protection/>
    </xf>
    <xf numFmtId="181" fontId="0" fillId="43" borderId="0" xfId="0" applyNumberFormat="1" applyFill="1" applyAlignment="1">
      <alignment/>
    </xf>
    <xf numFmtId="0" fontId="0" fillId="43" borderId="0" xfId="0" applyFill="1" applyAlignment="1">
      <alignment/>
    </xf>
    <xf numFmtId="180" fontId="0" fillId="43" borderId="10" xfId="0" applyNumberFormat="1" applyFill="1" applyBorder="1" applyAlignment="1">
      <alignment/>
    </xf>
    <xf numFmtId="181" fontId="0" fillId="0" borderId="0" xfId="0" applyNumberFormat="1" applyFill="1" applyAlignment="1">
      <alignment horizontal="right"/>
    </xf>
    <xf numFmtId="181" fontId="0" fillId="43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29" fillId="0" borderId="0" xfId="56" applyNumberFormat="1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0" fillId="43" borderId="0" xfId="0" applyFill="1" applyBorder="1" applyAlignment="1">
      <alignment/>
    </xf>
    <xf numFmtId="4" fontId="2" fillId="43" borderId="0" xfId="0" applyNumberFormat="1" applyFont="1" applyFill="1" applyBorder="1" applyAlignment="1">
      <alignment horizontal="center"/>
    </xf>
    <xf numFmtId="2" fontId="29" fillId="0" borderId="0" xfId="56" applyNumberFormat="1" applyFont="1" applyBorder="1" applyAlignment="1">
      <alignment horizontal="right"/>
      <protection/>
    </xf>
    <xf numFmtId="180" fontId="0" fillId="34" borderId="11" xfId="0" applyNumberFormat="1" applyFill="1" applyBorder="1" applyAlignment="1">
      <alignment horizontal="center"/>
    </xf>
    <xf numFmtId="180" fontId="0" fillId="40" borderId="14" xfId="0" applyNumberFormat="1" applyFill="1" applyBorder="1" applyAlignment="1">
      <alignment horizontal="center"/>
    </xf>
    <xf numFmtId="180" fontId="0" fillId="40" borderId="16" xfId="0" applyNumberFormat="1" applyFill="1" applyBorder="1" applyAlignment="1">
      <alignment/>
    </xf>
    <xf numFmtId="180" fontId="0" fillId="40" borderId="0" xfId="0" applyNumberFormat="1" applyFill="1" applyBorder="1" applyAlignment="1">
      <alignment horizontal="center"/>
    </xf>
    <xf numFmtId="0" fontId="8" fillId="40" borderId="0" xfId="0" applyFont="1" applyFill="1" applyAlignment="1">
      <alignment/>
    </xf>
    <xf numFmtId="0" fontId="0" fillId="42" borderId="13" xfId="0" applyFill="1" applyBorder="1" applyAlignment="1">
      <alignment horizontal="left"/>
    </xf>
    <xf numFmtId="181" fontId="0" fillId="42" borderId="13" xfId="0" applyNumberForma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2" fontId="0" fillId="42" borderId="13" xfId="0" applyNumberFormat="1" applyFill="1" applyBorder="1" applyAlignment="1">
      <alignment horizontal="center"/>
    </xf>
    <xf numFmtId="0" fontId="0" fillId="42" borderId="13" xfId="0" applyNumberFormat="1" applyFill="1" applyBorder="1" applyAlignment="1">
      <alignment horizontal="center"/>
    </xf>
    <xf numFmtId="0" fontId="9" fillId="42" borderId="13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13" xfId="56" applyFont="1" applyFill="1" applyBorder="1" applyAlignment="1">
      <alignment horizontal="left" vertical="center"/>
      <protection/>
    </xf>
    <xf numFmtId="0" fontId="29" fillId="0" borderId="13" xfId="56" applyNumberFormat="1" applyFont="1" applyFill="1" applyBorder="1" applyAlignment="1">
      <alignment horizontal="center"/>
      <protection/>
    </xf>
    <xf numFmtId="4" fontId="0" fillId="0" borderId="13" xfId="0" applyNumberFormat="1" applyFont="1" applyFill="1" applyBorder="1" applyAlignment="1">
      <alignment horizontal="center"/>
    </xf>
    <xf numFmtId="4" fontId="0" fillId="43" borderId="13" xfId="0" applyNumberFormat="1" applyFont="1" applyFill="1" applyBorder="1" applyAlignment="1">
      <alignment horizontal="center"/>
    </xf>
    <xf numFmtId="0" fontId="2" fillId="0" borderId="17" xfId="42" applyFont="1" applyFill="1" applyBorder="1" applyAlignment="1">
      <alignment horizontal="center"/>
    </xf>
    <xf numFmtId="0" fontId="2" fillId="0" borderId="18" xfId="42" applyFont="1" applyFill="1" applyBorder="1" applyAlignment="1">
      <alignment horizontal="center"/>
    </xf>
    <xf numFmtId="0" fontId="2" fillId="0" borderId="19" xfId="42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8.jpeg" /><Relationship Id="rId16" Type="http://schemas.openxmlformats.org/officeDocument/2006/relationships/image" Target="../media/image19.png" /><Relationship Id="rId17" Type="http://schemas.openxmlformats.org/officeDocument/2006/relationships/image" Target="../media/image20.jpeg" /><Relationship Id="rId18" Type="http://schemas.openxmlformats.org/officeDocument/2006/relationships/image" Target="../media/image21.png" /><Relationship Id="rId19" Type="http://schemas.openxmlformats.org/officeDocument/2006/relationships/image" Target="../media/image29.png" /><Relationship Id="rId20" Type="http://schemas.openxmlformats.org/officeDocument/2006/relationships/image" Target="../media/image23.png" /><Relationship Id="rId21" Type="http://schemas.openxmlformats.org/officeDocument/2006/relationships/image" Target="../media/image24.jpeg" /><Relationship Id="rId22" Type="http://schemas.openxmlformats.org/officeDocument/2006/relationships/image" Target="../media/image25.jpeg" /><Relationship Id="rId23" Type="http://schemas.openxmlformats.org/officeDocument/2006/relationships/image" Target="../media/image26.jpeg" /><Relationship Id="rId24" Type="http://schemas.openxmlformats.org/officeDocument/2006/relationships/image" Target="../media/image27.jpeg" /><Relationship Id="rId25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4419600</xdr:colOff>
      <xdr:row>0</xdr:row>
      <xdr:rowOff>95250</xdr:rowOff>
    </xdr:from>
    <xdr:to>
      <xdr:col>1</xdr:col>
      <xdr:colOff>6000750</xdr:colOff>
      <xdr:row>4</xdr:row>
      <xdr:rowOff>133350</xdr:rowOff>
    </xdr:to>
    <xdr:pic>
      <xdr:nvPicPr>
        <xdr:cNvPr id="1" name="Picture 7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7</xdr:row>
      <xdr:rowOff>76200</xdr:rowOff>
    </xdr:from>
    <xdr:to>
      <xdr:col>17</xdr:col>
      <xdr:colOff>828675</xdr:colOff>
      <xdr:row>12</xdr:row>
      <xdr:rowOff>104775</xdr:rowOff>
    </xdr:to>
    <xdr:pic>
      <xdr:nvPicPr>
        <xdr:cNvPr id="2" name="Picture 143" descr="plyashka_Zapravka do Borshcha_2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9659600" y="16859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12</xdr:row>
      <xdr:rowOff>152400</xdr:rowOff>
    </xdr:from>
    <xdr:to>
      <xdr:col>17</xdr:col>
      <xdr:colOff>819150</xdr:colOff>
      <xdr:row>18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631025" y="25717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809625</xdr:colOff>
      <xdr:row>7</xdr:row>
      <xdr:rowOff>66675</xdr:rowOff>
    </xdr:from>
    <xdr:to>
      <xdr:col>17</xdr:col>
      <xdr:colOff>1514475</xdr:colOff>
      <xdr:row>12</xdr:row>
      <xdr:rowOff>85725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316825" y="167640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19</xdr:row>
      <xdr:rowOff>95250</xdr:rowOff>
    </xdr:from>
    <xdr:to>
      <xdr:col>17</xdr:col>
      <xdr:colOff>581025</xdr:colOff>
      <xdr:row>24</xdr:row>
      <xdr:rowOff>104775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54825" y="3648075"/>
          <a:ext cx="53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571500</xdr:colOff>
      <xdr:row>19</xdr:row>
      <xdr:rowOff>95250</xdr:rowOff>
    </xdr:from>
    <xdr:to>
      <xdr:col>17</xdr:col>
      <xdr:colOff>1104900</xdr:colOff>
      <xdr:row>24</xdr:row>
      <xdr:rowOff>104775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78700" y="3648075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828675</xdr:colOff>
      <xdr:row>12</xdr:row>
      <xdr:rowOff>133350</xdr:rowOff>
    </xdr:from>
    <xdr:to>
      <xdr:col>17</xdr:col>
      <xdr:colOff>1590675</xdr:colOff>
      <xdr:row>18</xdr:row>
      <xdr:rowOff>85725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335875" y="255270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25</xdr:row>
      <xdr:rowOff>142875</xdr:rowOff>
    </xdr:from>
    <xdr:to>
      <xdr:col>17</xdr:col>
      <xdr:colOff>542925</xdr:colOff>
      <xdr:row>28</xdr:row>
      <xdr:rowOff>133350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631025" y="46863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609600</xdr:colOff>
      <xdr:row>25</xdr:row>
      <xdr:rowOff>142875</xdr:rowOff>
    </xdr:from>
    <xdr:to>
      <xdr:col>17</xdr:col>
      <xdr:colOff>1047750</xdr:colOff>
      <xdr:row>28</xdr:row>
      <xdr:rowOff>142875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16800" y="46863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1076325</xdr:colOff>
      <xdr:row>25</xdr:row>
      <xdr:rowOff>104775</xdr:rowOff>
    </xdr:from>
    <xdr:to>
      <xdr:col>17</xdr:col>
      <xdr:colOff>1562100</xdr:colOff>
      <xdr:row>28</xdr:row>
      <xdr:rowOff>133350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583525" y="464820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1181100</xdr:colOff>
      <xdr:row>29</xdr:row>
      <xdr:rowOff>85725</xdr:rowOff>
    </xdr:from>
    <xdr:to>
      <xdr:col>17</xdr:col>
      <xdr:colOff>1657350</xdr:colOff>
      <xdr:row>32</xdr:row>
      <xdr:rowOff>95250</xdr:rowOff>
    </xdr:to>
    <xdr:pic>
      <xdr:nvPicPr>
        <xdr:cNvPr id="11" name="Picture 46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88300" y="5276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29</xdr:row>
      <xdr:rowOff>85725</xdr:rowOff>
    </xdr:from>
    <xdr:to>
      <xdr:col>17</xdr:col>
      <xdr:colOff>571500</xdr:colOff>
      <xdr:row>32</xdr:row>
      <xdr:rowOff>114300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631025" y="52768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657225</xdr:colOff>
      <xdr:row>29</xdr:row>
      <xdr:rowOff>114300</xdr:rowOff>
    </xdr:from>
    <xdr:to>
      <xdr:col>17</xdr:col>
      <xdr:colOff>1133475</xdr:colOff>
      <xdr:row>32</xdr:row>
      <xdr:rowOff>123825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64425" y="530542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32</xdr:row>
      <xdr:rowOff>95250</xdr:rowOff>
    </xdr:from>
    <xdr:to>
      <xdr:col>17</xdr:col>
      <xdr:colOff>771525</xdr:colOff>
      <xdr:row>38</xdr:row>
      <xdr:rowOff>104775</xdr:rowOff>
    </xdr:to>
    <xdr:pic>
      <xdr:nvPicPr>
        <xdr:cNvPr id="14" name="Picture 70" descr="ukdoz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916775" y="5800725"/>
          <a:ext cx="361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914400</xdr:colOff>
      <xdr:row>32</xdr:row>
      <xdr:rowOff>152400</xdr:rowOff>
    </xdr:from>
    <xdr:to>
      <xdr:col>17</xdr:col>
      <xdr:colOff>1333500</xdr:colOff>
      <xdr:row>38</xdr:row>
      <xdr:rowOff>95250</xdr:rowOff>
    </xdr:to>
    <xdr:pic>
      <xdr:nvPicPr>
        <xdr:cNvPr id="15" name="Picture 69" descr="ukjabl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421600" y="5857875"/>
          <a:ext cx="419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1152525</xdr:colOff>
      <xdr:row>41</xdr:row>
      <xdr:rowOff>0</xdr:rowOff>
    </xdr:from>
    <xdr:to>
      <xdr:col>17</xdr:col>
      <xdr:colOff>1457325</xdr:colOff>
      <xdr:row>46</xdr:row>
      <xdr:rowOff>66675</xdr:rowOff>
    </xdr:to>
    <xdr:pic>
      <xdr:nvPicPr>
        <xdr:cNvPr id="16" name="Picture 64" descr="vin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59725" y="7162800"/>
          <a:ext cx="304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41</xdr:row>
      <xdr:rowOff>0</xdr:rowOff>
    </xdr:from>
    <xdr:to>
      <xdr:col>17</xdr:col>
      <xdr:colOff>523875</xdr:colOff>
      <xdr:row>46</xdr:row>
      <xdr:rowOff>66675</xdr:rowOff>
    </xdr:to>
    <xdr:pic>
      <xdr:nvPicPr>
        <xdr:cNvPr id="17" name="Picture 63" descr="prianyj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669125" y="7162800"/>
          <a:ext cx="361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685800</xdr:colOff>
      <xdr:row>41</xdr:row>
      <xdr:rowOff>0</xdr:rowOff>
    </xdr:from>
    <xdr:to>
      <xdr:col>17</xdr:col>
      <xdr:colOff>990600</xdr:colOff>
      <xdr:row>46</xdr:row>
      <xdr:rowOff>57150</xdr:rowOff>
    </xdr:to>
    <xdr:pic>
      <xdr:nvPicPr>
        <xdr:cNvPr id="18" name="Picture 65" descr="jabl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0" y="7162800"/>
          <a:ext cx="304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247650</xdr:colOff>
      <xdr:row>46</xdr:row>
      <xdr:rowOff>152400</xdr:rowOff>
    </xdr:from>
    <xdr:to>
      <xdr:col>17</xdr:col>
      <xdr:colOff>790575</xdr:colOff>
      <xdr:row>53</xdr:row>
      <xdr:rowOff>19050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54850" y="814387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1066800</xdr:colOff>
      <xdr:row>19</xdr:row>
      <xdr:rowOff>57150</xdr:rowOff>
    </xdr:from>
    <xdr:to>
      <xdr:col>17</xdr:col>
      <xdr:colOff>1647825</xdr:colOff>
      <xdr:row>24</xdr:row>
      <xdr:rowOff>66675</xdr:rowOff>
    </xdr:to>
    <xdr:pic>
      <xdr:nvPicPr>
        <xdr:cNvPr id="20" name="Рисунок 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574000" y="3609975"/>
          <a:ext cx="581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990600</xdr:colOff>
      <xdr:row>46</xdr:row>
      <xdr:rowOff>114300</xdr:rowOff>
    </xdr:from>
    <xdr:to>
      <xdr:col>17</xdr:col>
      <xdr:colOff>1447800</xdr:colOff>
      <xdr:row>52</xdr:row>
      <xdr:rowOff>38100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497800" y="8105775"/>
          <a:ext cx="457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55</xdr:row>
      <xdr:rowOff>104775</xdr:rowOff>
    </xdr:from>
    <xdr:to>
      <xdr:col>17</xdr:col>
      <xdr:colOff>828675</xdr:colOff>
      <xdr:row>58</xdr:row>
      <xdr:rowOff>114300</xdr:rowOff>
    </xdr:to>
    <xdr:pic>
      <xdr:nvPicPr>
        <xdr:cNvPr id="22" name="Рисунок 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640550" y="95821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981075</xdr:colOff>
      <xdr:row>55</xdr:row>
      <xdr:rowOff>95250</xdr:rowOff>
    </xdr:from>
    <xdr:to>
      <xdr:col>17</xdr:col>
      <xdr:colOff>1628775</xdr:colOff>
      <xdr:row>58</xdr:row>
      <xdr:rowOff>123825</xdr:rowOff>
    </xdr:to>
    <xdr:pic>
      <xdr:nvPicPr>
        <xdr:cNvPr id="23" name="Рисунок 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88275" y="95726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69</xdr:row>
      <xdr:rowOff>104775</xdr:rowOff>
    </xdr:from>
    <xdr:to>
      <xdr:col>17</xdr:col>
      <xdr:colOff>657225</xdr:colOff>
      <xdr:row>74</xdr:row>
      <xdr:rowOff>123825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564350" y="11887200"/>
          <a:ext cx="600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1200150</xdr:colOff>
      <xdr:row>70</xdr:row>
      <xdr:rowOff>142875</xdr:rowOff>
    </xdr:from>
    <xdr:to>
      <xdr:col>17</xdr:col>
      <xdr:colOff>1676400</xdr:colOff>
      <xdr:row>74</xdr:row>
      <xdr:rowOff>76200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707350" y="120872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70</xdr:row>
      <xdr:rowOff>123825</xdr:rowOff>
    </xdr:from>
    <xdr:to>
      <xdr:col>17</xdr:col>
      <xdr:colOff>1171575</xdr:colOff>
      <xdr:row>74</xdr:row>
      <xdr:rowOff>95250</xdr:rowOff>
    </xdr:to>
    <xdr:pic>
      <xdr:nvPicPr>
        <xdr:cNvPr id="26" name="Рисунок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173950" y="120681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60</xdr:row>
      <xdr:rowOff>57150</xdr:rowOff>
    </xdr:from>
    <xdr:to>
      <xdr:col>17</xdr:col>
      <xdr:colOff>828675</xdr:colOff>
      <xdr:row>67</xdr:row>
      <xdr:rowOff>38100</xdr:rowOff>
    </xdr:to>
    <xdr:pic>
      <xdr:nvPicPr>
        <xdr:cNvPr id="27" name="Рисунок 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812000" y="10363200"/>
          <a:ext cx="523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990600</xdr:colOff>
      <xdr:row>60</xdr:row>
      <xdr:rowOff>104775</xdr:rowOff>
    </xdr:from>
    <xdr:to>
      <xdr:col>17</xdr:col>
      <xdr:colOff>1504950</xdr:colOff>
      <xdr:row>67</xdr:row>
      <xdr:rowOff>28575</xdr:rowOff>
    </xdr:to>
    <xdr:pic>
      <xdr:nvPicPr>
        <xdr:cNvPr id="28" name="Рисунок 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497800" y="10410825"/>
          <a:ext cx="514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4419600</xdr:colOff>
      <xdr:row>0</xdr:row>
      <xdr:rowOff>95250</xdr:rowOff>
    </xdr:from>
    <xdr:to>
      <xdr:col>1</xdr:col>
      <xdr:colOff>6000750</xdr:colOff>
      <xdr:row>4</xdr:row>
      <xdr:rowOff>133350</xdr:rowOff>
    </xdr:to>
    <xdr:pic>
      <xdr:nvPicPr>
        <xdr:cNvPr id="1" name="Picture 7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7</xdr:row>
      <xdr:rowOff>76200</xdr:rowOff>
    </xdr:from>
    <xdr:to>
      <xdr:col>17</xdr:col>
      <xdr:colOff>828675</xdr:colOff>
      <xdr:row>12</xdr:row>
      <xdr:rowOff>104775</xdr:rowOff>
    </xdr:to>
    <xdr:pic>
      <xdr:nvPicPr>
        <xdr:cNvPr id="2" name="Picture 143" descr="plyashka_Zapravka do Borshcha_2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0250150" y="16859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85725</xdr:rowOff>
    </xdr:from>
    <xdr:to>
      <xdr:col>17</xdr:col>
      <xdr:colOff>695325</xdr:colOff>
      <xdr:row>17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0" y="250507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809625</xdr:colOff>
      <xdr:row>7</xdr:row>
      <xdr:rowOff>66675</xdr:rowOff>
    </xdr:from>
    <xdr:to>
      <xdr:col>17</xdr:col>
      <xdr:colOff>1514475</xdr:colOff>
      <xdr:row>12</xdr:row>
      <xdr:rowOff>85725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07375" y="167640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704850</xdr:colOff>
      <xdr:row>12</xdr:row>
      <xdr:rowOff>66675</xdr:rowOff>
    </xdr:from>
    <xdr:to>
      <xdr:col>17</xdr:col>
      <xdr:colOff>1447800</xdr:colOff>
      <xdr:row>17</xdr:row>
      <xdr:rowOff>104775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02600" y="2486025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23</xdr:row>
      <xdr:rowOff>38100</xdr:rowOff>
    </xdr:from>
    <xdr:to>
      <xdr:col>17</xdr:col>
      <xdr:colOff>600075</xdr:colOff>
      <xdr:row>26</xdr:row>
      <xdr:rowOff>133350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54900" y="423862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523875</xdr:colOff>
      <xdr:row>23</xdr:row>
      <xdr:rowOff>28575</xdr:rowOff>
    </xdr:from>
    <xdr:to>
      <xdr:col>17</xdr:col>
      <xdr:colOff>1095375</xdr:colOff>
      <xdr:row>26</xdr:row>
      <xdr:rowOff>142875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21625" y="42291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1047750</xdr:colOff>
      <xdr:row>23</xdr:row>
      <xdr:rowOff>47625</xdr:rowOff>
    </xdr:from>
    <xdr:to>
      <xdr:col>17</xdr:col>
      <xdr:colOff>1638300</xdr:colOff>
      <xdr:row>27</xdr:row>
      <xdr:rowOff>38100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0" y="42481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27</xdr:row>
      <xdr:rowOff>19050</xdr:rowOff>
    </xdr:from>
    <xdr:to>
      <xdr:col>17</xdr:col>
      <xdr:colOff>704850</xdr:colOff>
      <xdr:row>30</xdr:row>
      <xdr:rowOff>142875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250150" y="488632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828675</xdr:colOff>
      <xdr:row>27</xdr:row>
      <xdr:rowOff>38100</xdr:rowOff>
    </xdr:from>
    <xdr:to>
      <xdr:col>17</xdr:col>
      <xdr:colOff>1409700</xdr:colOff>
      <xdr:row>31</xdr:row>
      <xdr:rowOff>19050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26425" y="490537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31</xdr:row>
      <xdr:rowOff>57150</xdr:rowOff>
    </xdr:from>
    <xdr:to>
      <xdr:col>17</xdr:col>
      <xdr:colOff>942975</xdr:colOff>
      <xdr:row>37</xdr:row>
      <xdr:rowOff>38100</xdr:rowOff>
    </xdr:to>
    <xdr:pic>
      <xdr:nvPicPr>
        <xdr:cNvPr id="11" name="Picture 70" descr="ukdoz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78775" y="5572125"/>
          <a:ext cx="361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1114425</xdr:colOff>
      <xdr:row>31</xdr:row>
      <xdr:rowOff>142875</xdr:rowOff>
    </xdr:from>
    <xdr:to>
      <xdr:col>17</xdr:col>
      <xdr:colOff>1524000</xdr:colOff>
      <xdr:row>37</xdr:row>
      <xdr:rowOff>66675</xdr:rowOff>
    </xdr:to>
    <xdr:pic>
      <xdr:nvPicPr>
        <xdr:cNvPr id="12" name="Picture 69" descr="ukjabl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12175" y="5657850"/>
          <a:ext cx="409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37</xdr:row>
      <xdr:rowOff>142875</xdr:rowOff>
    </xdr:from>
    <xdr:to>
      <xdr:col>17</xdr:col>
      <xdr:colOff>914400</xdr:colOff>
      <xdr:row>43</xdr:row>
      <xdr:rowOff>47625</xdr:rowOff>
    </xdr:to>
    <xdr:pic>
      <xdr:nvPicPr>
        <xdr:cNvPr id="13" name="Picture 64" descr="vin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707350" y="6648450"/>
          <a:ext cx="304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1133475</xdr:colOff>
      <xdr:row>37</xdr:row>
      <xdr:rowOff>104775</xdr:rowOff>
    </xdr:from>
    <xdr:to>
      <xdr:col>17</xdr:col>
      <xdr:colOff>1495425</xdr:colOff>
      <xdr:row>43</xdr:row>
      <xdr:rowOff>9525</xdr:rowOff>
    </xdr:to>
    <xdr:pic>
      <xdr:nvPicPr>
        <xdr:cNvPr id="14" name="Picture 63" descr="prianyj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31225" y="6610350"/>
          <a:ext cx="361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37</xdr:row>
      <xdr:rowOff>133350</xdr:rowOff>
    </xdr:from>
    <xdr:to>
      <xdr:col>17</xdr:col>
      <xdr:colOff>409575</xdr:colOff>
      <xdr:row>43</xdr:row>
      <xdr:rowOff>38100</xdr:rowOff>
    </xdr:to>
    <xdr:pic>
      <xdr:nvPicPr>
        <xdr:cNvPr id="15" name="Picture 65" descr="jabl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202525" y="6638925"/>
          <a:ext cx="304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46</xdr:row>
      <xdr:rowOff>0</xdr:rowOff>
    </xdr:from>
    <xdr:to>
      <xdr:col>17</xdr:col>
      <xdr:colOff>952500</xdr:colOff>
      <xdr:row>52</xdr:row>
      <xdr:rowOff>38100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335875" y="7981950"/>
          <a:ext cx="704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17</xdr:row>
      <xdr:rowOff>104775</xdr:rowOff>
    </xdr:from>
    <xdr:to>
      <xdr:col>17</xdr:col>
      <xdr:colOff>1038225</xdr:colOff>
      <xdr:row>25</xdr:row>
      <xdr:rowOff>47625</xdr:rowOff>
    </xdr:to>
    <xdr:pic>
      <xdr:nvPicPr>
        <xdr:cNvPr id="17" name="Рисунок 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269200" y="3333750"/>
          <a:ext cx="866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962025</xdr:colOff>
      <xdr:row>46</xdr:row>
      <xdr:rowOff>0</xdr:rowOff>
    </xdr:from>
    <xdr:to>
      <xdr:col>17</xdr:col>
      <xdr:colOff>1657350</xdr:colOff>
      <xdr:row>52</xdr:row>
      <xdr:rowOff>57150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059775" y="7981950"/>
          <a:ext cx="695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52</xdr:row>
      <xdr:rowOff>66675</xdr:rowOff>
    </xdr:from>
    <xdr:to>
      <xdr:col>17</xdr:col>
      <xdr:colOff>1085850</xdr:colOff>
      <xdr:row>55</xdr:row>
      <xdr:rowOff>76200</xdr:rowOff>
    </xdr:to>
    <xdr:pic>
      <xdr:nvPicPr>
        <xdr:cNvPr id="19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488275" y="90201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55</xdr:row>
      <xdr:rowOff>28575</xdr:rowOff>
    </xdr:from>
    <xdr:to>
      <xdr:col>17</xdr:col>
      <xdr:colOff>1409700</xdr:colOff>
      <xdr:row>58</xdr:row>
      <xdr:rowOff>85725</xdr:rowOff>
    </xdr:to>
    <xdr:pic>
      <xdr:nvPicPr>
        <xdr:cNvPr id="20" name="Рисунок 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859750" y="948690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70</xdr:row>
      <xdr:rowOff>104775</xdr:rowOff>
    </xdr:from>
    <xdr:to>
      <xdr:col>17</xdr:col>
      <xdr:colOff>657225</xdr:colOff>
      <xdr:row>75</xdr:row>
      <xdr:rowOff>123825</xdr:rowOff>
    </xdr:to>
    <xdr:pic>
      <xdr:nvPicPr>
        <xdr:cNvPr id="21" name="Рисунок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154900" y="12039600"/>
          <a:ext cx="600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1200150</xdr:colOff>
      <xdr:row>71</xdr:row>
      <xdr:rowOff>142875</xdr:rowOff>
    </xdr:from>
    <xdr:to>
      <xdr:col>17</xdr:col>
      <xdr:colOff>1676400</xdr:colOff>
      <xdr:row>75</xdr:row>
      <xdr:rowOff>76200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297900" y="122396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71</xdr:row>
      <xdr:rowOff>123825</xdr:rowOff>
    </xdr:from>
    <xdr:to>
      <xdr:col>17</xdr:col>
      <xdr:colOff>1171575</xdr:colOff>
      <xdr:row>75</xdr:row>
      <xdr:rowOff>95250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764500" y="12220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59</xdr:row>
      <xdr:rowOff>142875</xdr:rowOff>
    </xdr:from>
    <xdr:to>
      <xdr:col>17</xdr:col>
      <xdr:colOff>704850</xdr:colOff>
      <xdr:row>66</xdr:row>
      <xdr:rowOff>152400</xdr:rowOff>
    </xdr:to>
    <xdr:pic>
      <xdr:nvPicPr>
        <xdr:cNvPr id="24" name="Рисунок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278725" y="10267950"/>
          <a:ext cx="523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895350</xdr:colOff>
      <xdr:row>60</xdr:row>
      <xdr:rowOff>28575</xdr:rowOff>
    </xdr:from>
    <xdr:to>
      <xdr:col>17</xdr:col>
      <xdr:colOff>1409700</xdr:colOff>
      <xdr:row>66</xdr:row>
      <xdr:rowOff>142875</xdr:rowOff>
    </xdr:to>
    <xdr:pic>
      <xdr:nvPicPr>
        <xdr:cNvPr id="25" name="Рисунок 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993100" y="103155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Таблица19" displayName="Таблица19" ref="A6:R94" comment="" totalsRowShown="0">
  <autoFilter ref="A6:R94"/>
  <tableColumns count="18">
    <tableColumn id="1" name="№"/>
    <tableColumn id="2" name="Product Name (SKU)"/>
    <tableColumn id="3" name="Unit gross weight, kg"/>
    <tableColumn id="4" name="Units per package, pcs"/>
    <tableColumn id="5" name="Package gross weight, kg"/>
    <tableColumn id="6" name="Packages per pallet, pcs"/>
    <tableColumn id="13" name="Pallet weight, kg"/>
    <tableColumn id="14" name="Units per pallet, pcs"/>
    <tableColumn id="7" name="Shelf life, months"/>
    <tableColumn id="8" name="Customs Commodity Code"/>
    <tableColumn id="10" name="  Unit Price, USD"/>
    <tableColumn id="9" name=" Unit Price, EURO"/>
    <tableColumn id="11" name="ORDER packages"/>
    <tableColumn id="12" name="ORDER units"/>
    <tableColumn id="16" name="ORDER price USD"/>
    <tableColumn id="18" name="ORDER price EURO"/>
    <tableColumn id="17" name="ORDER gross weight"/>
    <tableColumn id="15" name="Pictur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4" name="Таблица1" displayName="Таблица1" ref="A6:R93" comment="" totalsRowShown="0">
  <autoFilter ref="A6:R93"/>
  <tableColumns count="18">
    <tableColumn id="1" name="№"/>
    <tableColumn id="2" name="Название единицы (SKU)"/>
    <tableColumn id="3" name="Вес единицы брутто, кг"/>
    <tableColumn id="4" name="Единиц в упаковке, шт"/>
    <tableColumn id="5" name="Вес упаковки брутто, кг"/>
    <tableColumn id="6" name="Количество упаковок на поддоне, шт"/>
    <tableColumn id="13" name="Вес поддона, кг"/>
    <tableColumn id="14" name="Количество единиц на поддоне, шт"/>
    <tableColumn id="7" name="Срок годности, мес"/>
    <tableColumn id="8" name="Код ТНВЭД (таможенный)"/>
    <tableColumn id="21" name="Цена за единицу, USD"/>
    <tableColumn id="22" name="Цена за единицу, Евро"/>
    <tableColumn id="12" name="ЗАКАЗ, упаковки"/>
    <tableColumn id="16" name="ЗАКАЗ, шт"/>
    <tableColumn id="17" name="ЗАКАЗ, сумма в USD"/>
    <tableColumn id="18" name="ЗАКАЗ, сумма в Евро"/>
    <tableColumn id="19" name="ЗАКАЗ, вес брутто"/>
    <tableColumn id="15" name="Фото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4"/>
  <sheetViews>
    <sheetView zoomScalePageLayoutView="0" workbookViewId="0" topLeftCell="A1">
      <pane xSplit="2" ySplit="6" topLeftCell="F8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9" sqref="A79:A92"/>
    </sheetView>
  </sheetViews>
  <sheetFormatPr defaultColWidth="8.875" defaultRowHeight="12.75" outlineLevelCol="1"/>
  <cols>
    <col min="1" max="1" width="3.625" style="3" customWidth="1"/>
    <col min="2" max="2" width="80.75390625" style="3" customWidth="1"/>
    <col min="3" max="3" width="12.25390625" style="44" customWidth="1" outlineLevel="1"/>
    <col min="4" max="4" width="10.75390625" style="44" customWidth="1" outlineLevel="1"/>
    <col min="5" max="5" width="11.875" style="44" customWidth="1" outlineLevel="1"/>
    <col min="6" max="6" width="13.125" style="44" customWidth="1" outlineLevel="1"/>
    <col min="7" max="7" width="11.125" style="44" customWidth="1" outlineLevel="1"/>
    <col min="8" max="8" width="13.00390625" style="44" customWidth="1" outlineLevel="1"/>
    <col min="9" max="9" width="10.25390625" style="44" customWidth="1"/>
    <col min="10" max="10" width="14.00390625" style="44" customWidth="1"/>
    <col min="11" max="12" width="10.75390625" style="44" customWidth="1"/>
    <col min="13" max="13" width="10.75390625" style="45" customWidth="1"/>
    <col min="14" max="16" width="10.75390625" style="44" customWidth="1"/>
    <col min="17" max="17" width="10.75390625" style="3" customWidth="1"/>
    <col min="18" max="18" width="22.625" style="3" customWidth="1"/>
    <col min="19" max="16384" width="8.875" style="3" customWidth="1"/>
  </cols>
  <sheetData>
    <row r="1" ht="12.75"/>
    <row r="2" spans="2:3" ht="12.75">
      <c r="B2" s="4" t="s">
        <v>1</v>
      </c>
      <c r="C2" s="43"/>
    </row>
    <row r="3" ht="12.75"/>
    <row r="4" ht="12.75"/>
    <row r="5" spans="2:8" ht="12.75">
      <c r="B5" s="5"/>
      <c r="C5" s="184" t="s">
        <v>2</v>
      </c>
      <c r="D5" s="185"/>
      <c r="E5" s="185"/>
      <c r="F5" s="185"/>
      <c r="G5" s="185"/>
      <c r="H5" s="186"/>
    </row>
    <row r="6" spans="1:18" s="6" customFormat="1" ht="50.25" customHeight="1">
      <c r="A6" s="17" t="s">
        <v>0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8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7" t="s">
        <v>19</v>
      </c>
    </row>
    <row r="7" spans="1:18" s="6" customFormat="1" ht="12.75" customHeight="1">
      <c r="A7" s="19"/>
      <c r="B7" s="20" t="s">
        <v>20</v>
      </c>
      <c r="C7" s="21"/>
      <c r="D7" s="22"/>
      <c r="E7" s="21"/>
      <c r="F7" s="22"/>
      <c r="G7" s="23"/>
      <c r="H7" s="24"/>
      <c r="I7" s="22"/>
      <c r="J7" s="22"/>
      <c r="K7" s="25"/>
      <c r="L7" s="25"/>
      <c r="M7" s="25"/>
      <c r="N7" s="25"/>
      <c r="O7" s="25"/>
      <c r="P7" s="25"/>
      <c r="Q7" s="25"/>
      <c r="R7" s="8"/>
    </row>
    <row r="8" spans="1:18" ht="12.75">
      <c r="A8" s="26">
        <v>1</v>
      </c>
      <c r="B8" s="27" t="s">
        <v>21</v>
      </c>
      <c r="C8" s="46">
        <v>0.757</v>
      </c>
      <c r="D8" s="47">
        <v>12</v>
      </c>
      <c r="E8" s="46">
        <f aca="true" t="shared" si="0" ref="E8:E48">C8*D8</f>
        <v>9.084</v>
      </c>
      <c r="F8" s="47">
        <v>91</v>
      </c>
      <c r="G8" s="48">
        <f aca="true" t="shared" si="1" ref="G8:G53">E8*F8</f>
        <v>826.644</v>
      </c>
      <c r="H8" s="47">
        <f>D8*F8</f>
        <v>1092</v>
      </c>
      <c r="I8" s="47">
        <v>36</v>
      </c>
      <c r="J8" s="47">
        <v>2103200000</v>
      </c>
      <c r="K8" s="28">
        <v>0.4740476190476191</v>
      </c>
      <c r="L8" s="28">
        <v>0.4281720430107528</v>
      </c>
      <c r="M8" s="28"/>
      <c r="N8" s="28">
        <f aca="true" t="shared" si="2" ref="N8:N75">M8*D8</f>
        <v>0</v>
      </c>
      <c r="O8" s="28">
        <f aca="true" t="shared" si="3" ref="O8:O75">N8*K8</f>
        <v>0</v>
      </c>
      <c r="P8" s="28">
        <f aca="true" t="shared" si="4" ref="P8:P76">N8*L8</f>
        <v>0</v>
      </c>
      <c r="Q8" s="28">
        <f aca="true" t="shared" si="5" ref="Q8:Q76">N8*C8</f>
        <v>0</v>
      </c>
      <c r="R8" s="1"/>
    </row>
    <row r="9" spans="1:18" ht="12.75">
      <c r="A9" s="26">
        <v>2</v>
      </c>
      <c r="B9" s="27" t="s">
        <v>22</v>
      </c>
      <c r="C9" s="46">
        <v>0.757</v>
      </c>
      <c r="D9" s="47">
        <v>12</v>
      </c>
      <c r="E9" s="46">
        <f t="shared" si="0"/>
        <v>9.084</v>
      </c>
      <c r="F9" s="47">
        <v>91</v>
      </c>
      <c r="G9" s="48">
        <f t="shared" si="1"/>
        <v>826.644</v>
      </c>
      <c r="H9" s="47">
        <f aca="true" t="shared" si="6" ref="H9:H23">D9*F9</f>
        <v>1092</v>
      </c>
      <c r="I9" s="47">
        <v>36</v>
      </c>
      <c r="J9" s="47">
        <v>2103200000</v>
      </c>
      <c r="K9" s="28">
        <v>0.5447619047619047</v>
      </c>
      <c r="L9" s="28">
        <v>0.4920430107526882</v>
      </c>
      <c r="M9" s="28"/>
      <c r="N9" s="28">
        <f t="shared" si="2"/>
        <v>0</v>
      </c>
      <c r="O9" s="28">
        <f t="shared" si="3"/>
        <v>0</v>
      </c>
      <c r="P9" s="28">
        <f t="shared" si="4"/>
        <v>0</v>
      </c>
      <c r="Q9" s="28">
        <f t="shared" si="5"/>
        <v>0</v>
      </c>
      <c r="R9" s="1"/>
    </row>
    <row r="10" spans="1:18" ht="12.75">
      <c r="A10" s="26">
        <v>3</v>
      </c>
      <c r="B10" s="27" t="s">
        <v>23</v>
      </c>
      <c r="C10" s="46">
        <v>0.757</v>
      </c>
      <c r="D10" s="47">
        <v>12</v>
      </c>
      <c r="E10" s="46">
        <f t="shared" si="0"/>
        <v>9.084</v>
      </c>
      <c r="F10" s="47">
        <v>91</v>
      </c>
      <c r="G10" s="48">
        <f t="shared" si="1"/>
        <v>826.644</v>
      </c>
      <c r="H10" s="47">
        <f t="shared" si="6"/>
        <v>1092</v>
      </c>
      <c r="I10" s="47">
        <v>36</v>
      </c>
      <c r="J10" s="47">
        <v>2103200000</v>
      </c>
      <c r="K10" s="28">
        <v>0.4740476190476191</v>
      </c>
      <c r="L10" s="28">
        <v>0.4281720430107528</v>
      </c>
      <c r="M10" s="28"/>
      <c r="N10" s="28">
        <f t="shared" si="2"/>
        <v>0</v>
      </c>
      <c r="O10" s="28">
        <f t="shared" si="3"/>
        <v>0</v>
      </c>
      <c r="P10" s="28">
        <f t="shared" si="4"/>
        <v>0</v>
      </c>
      <c r="Q10" s="28">
        <f t="shared" si="5"/>
        <v>0</v>
      </c>
      <c r="R10" s="1"/>
    </row>
    <row r="11" spans="1:18" ht="12.75">
      <c r="A11" s="26">
        <v>4</v>
      </c>
      <c r="B11" s="27" t="s">
        <v>24</v>
      </c>
      <c r="C11" s="46">
        <v>0.757</v>
      </c>
      <c r="D11" s="47">
        <v>12</v>
      </c>
      <c r="E11" s="46">
        <f t="shared" si="0"/>
        <v>9.084</v>
      </c>
      <c r="F11" s="47">
        <v>91</v>
      </c>
      <c r="G11" s="48">
        <f t="shared" si="1"/>
        <v>826.644</v>
      </c>
      <c r="H11" s="47">
        <f t="shared" si="6"/>
        <v>1092</v>
      </c>
      <c r="I11" s="47">
        <v>36</v>
      </c>
      <c r="J11" s="47">
        <v>2103200000</v>
      </c>
      <c r="K11" s="28">
        <v>0.5447619047619047</v>
      </c>
      <c r="L11" s="28">
        <v>0.4920430107526882</v>
      </c>
      <c r="M11" s="28"/>
      <c r="N11" s="28">
        <f t="shared" si="2"/>
        <v>0</v>
      </c>
      <c r="O11" s="28">
        <f t="shared" si="3"/>
        <v>0</v>
      </c>
      <c r="P11" s="28">
        <f t="shared" si="4"/>
        <v>0</v>
      </c>
      <c r="Q11" s="28">
        <f t="shared" si="5"/>
        <v>0</v>
      </c>
      <c r="R11" s="1"/>
    </row>
    <row r="12" spans="1:18" ht="12.75">
      <c r="A12" s="26">
        <v>5</v>
      </c>
      <c r="B12" s="27" t="s">
        <v>25</v>
      </c>
      <c r="C12" s="46">
        <v>0.757</v>
      </c>
      <c r="D12" s="47">
        <v>12</v>
      </c>
      <c r="E12" s="46">
        <f t="shared" si="0"/>
        <v>9.084</v>
      </c>
      <c r="F12" s="47">
        <v>91</v>
      </c>
      <c r="G12" s="48">
        <f t="shared" si="1"/>
        <v>826.644</v>
      </c>
      <c r="H12" s="47">
        <f t="shared" si="6"/>
        <v>1092</v>
      </c>
      <c r="I12" s="47">
        <v>36</v>
      </c>
      <c r="J12" s="47">
        <v>2103200000</v>
      </c>
      <c r="K12" s="28">
        <v>0.5447619047619047</v>
      </c>
      <c r="L12" s="28">
        <v>0.4920430107526882</v>
      </c>
      <c r="M12" s="28"/>
      <c r="N12" s="28">
        <f t="shared" si="2"/>
        <v>0</v>
      </c>
      <c r="O12" s="28">
        <f t="shared" si="3"/>
        <v>0</v>
      </c>
      <c r="P12" s="28">
        <f t="shared" si="4"/>
        <v>0</v>
      </c>
      <c r="Q12" s="28">
        <f t="shared" si="5"/>
        <v>0</v>
      </c>
      <c r="R12" s="1"/>
    </row>
    <row r="13" spans="1:18" ht="12.75">
      <c r="A13" s="26">
        <v>6</v>
      </c>
      <c r="B13" s="27" t="s">
        <v>26</v>
      </c>
      <c r="C13" s="46">
        <v>0.757</v>
      </c>
      <c r="D13" s="47">
        <v>12</v>
      </c>
      <c r="E13" s="46">
        <f t="shared" si="0"/>
        <v>9.084</v>
      </c>
      <c r="F13" s="47">
        <v>91</v>
      </c>
      <c r="G13" s="48">
        <f t="shared" si="1"/>
        <v>826.644</v>
      </c>
      <c r="H13" s="47">
        <f t="shared" si="6"/>
        <v>1092</v>
      </c>
      <c r="I13" s="47">
        <v>36</v>
      </c>
      <c r="J13" s="47">
        <v>2103200000</v>
      </c>
      <c r="K13" s="28">
        <v>0.5447619047619047</v>
      </c>
      <c r="L13" s="28">
        <v>0.4920430107526882</v>
      </c>
      <c r="M13" s="28"/>
      <c r="N13" s="28">
        <f t="shared" si="2"/>
        <v>0</v>
      </c>
      <c r="O13" s="28">
        <f t="shared" si="3"/>
        <v>0</v>
      </c>
      <c r="P13" s="28">
        <f t="shared" si="4"/>
        <v>0</v>
      </c>
      <c r="Q13" s="28">
        <f t="shared" si="5"/>
        <v>0</v>
      </c>
      <c r="R13" s="1"/>
    </row>
    <row r="14" spans="1:18" ht="12.75">
      <c r="A14" s="26">
        <v>7</v>
      </c>
      <c r="B14" s="27" t="s">
        <v>27</v>
      </c>
      <c r="C14" s="46">
        <v>0.757</v>
      </c>
      <c r="D14" s="47">
        <v>12</v>
      </c>
      <c r="E14" s="46">
        <f>C14*D14</f>
        <v>9.084</v>
      </c>
      <c r="F14" s="47">
        <v>91</v>
      </c>
      <c r="G14" s="48">
        <f>E14*F14</f>
        <v>826.644</v>
      </c>
      <c r="H14" s="47">
        <f t="shared" si="6"/>
        <v>1092</v>
      </c>
      <c r="I14" s="47">
        <v>36</v>
      </c>
      <c r="J14" s="47">
        <v>2103200000</v>
      </c>
      <c r="K14" s="28">
        <v>0.5447619047619047</v>
      </c>
      <c r="L14" s="28">
        <v>0.4920430107526882</v>
      </c>
      <c r="M14" s="28"/>
      <c r="N14" s="28">
        <f t="shared" si="2"/>
        <v>0</v>
      </c>
      <c r="O14" s="28">
        <f t="shared" si="3"/>
        <v>0</v>
      </c>
      <c r="P14" s="28">
        <f t="shared" si="4"/>
        <v>0</v>
      </c>
      <c r="Q14" s="28">
        <f t="shared" si="5"/>
        <v>0</v>
      </c>
      <c r="R14" s="1"/>
    </row>
    <row r="15" spans="1:18" ht="12.75">
      <c r="A15" s="26">
        <v>8</v>
      </c>
      <c r="B15" s="27" t="s">
        <v>28</v>
      </c>
      <c r="C15" s="46">
        <v>0.757</v>
      </c>
      <c r="D15" s="47">
        <v>12</v>
      </c>
      <c r="E15" s="46">
        <f t="shared" si="0"/>
        <v>9.084</v>
      </c>
      <c r="F15" s="47">
        <v>91</v>
      </c>
      <c r="G15" s="48">
        <f>E15*F15</f>
        <v>826.644</v>
      </c>
      <c r="H15" s="47">
        <f>D15*F15</f>
        <v>1092</v>
      </c>
      <c r="I15" s="47">
        <v>36</v>
      </c>
      <c r="J15" s="47">
        <v>2103200000</v>
      </c>
      <c r="K15" s="28">
        <v>0.5447619047619047</v>
      </c>
      <c r="L15" s="28">
        <v>0.4920430107526882</v>
      </c>
      <c r="M15" s="28"/>
      <c r="N15" s="28">
        <f t="shared" si="2"/>
        <v>0</v>
      </c>
      <c r="O15" s="28">
        <f t="shared" si="3"/>
        <v>0</v>
      </c>
      <c r="P15" s="28">
        <f t="shared" si="4"/>
        <v>0</v>
      </c>
      <c r="Q15" s="28">
        <f t="shared" si="5"/>
        <v>0</v>
      </c>
      <c r="R15" s="1"/>
    </row>
    <row r="16" spans="1:18" ht="12.75">
      <c r="A16" s="26">
        <v>9</v>
      </c>
      <c r="B16" s="27" t="s">
        <v>29</v>
      </c>
      <c r="C16" s="46">
        <v>0.757</v>
      </c>
      <c r="D16" s="47">
        <v>12</v>
      </c>
      <c r="E16" s="46">
        <f t="shared" si="0"/>
        <v>9.084</v>
      </c>
      <c r="F16" s="47">
        <v>91</v>
      </c>
      <c r="G16" s="48">
        <f>E16*F16</f>
        <v>826.644</v>
      </c>
      <c r="H16" s="47">
        <f>D16*F16</f>
        <v>1092</v>
      </c>
      <c r="I16" s="47">
        <v>36</v>
      </c>
      <c r="J16" s="47">
        <v>2103200000</v>
      </c>
      <c r="K16" s="28">
        <v>0.5447619047619047</v>
      </c>
      <c r="L16" s="28">
        <v>0.4920430107526882</v>
      </c>
      <c r="M16" s="28"/>
      <c r="N16" s="28">
        <f t="shared" si="2"/>
        <v>0</v>
      </c>
      <c r="O16" s="28">
        <f t="shared" si="3"/>
        <v>0</v>
      </c>
      <c r="P16" s="28">
        <f t="shared" si="4"/>
        <v>0</v>
      </c>
      <c r="Q16" s="28">
        <f t="shared" si="5"/>
        <v>0</v>
      </c>
      <c r="R16" s="1"/>
    </row>
    <row r="17" spans="1:18" ht="12.75">
      <c r="A17" s="26">
        <v>10</v>
      </c>
      <c r="B17" s="27" t="s">
        <v>30</v>
      </c>
      <c r="C17" s="46">
        <v>0.757</v>
      </c>
      <c r="D17" s="47">
        <v>12</v>
      </c>
      <c r="E17" s="46">
        <f t="shared" si="0"/>
        <v>9.084</v>
      </c>
      <c r="F17" s="47">
        <v>91</v>
      </c>
      <c r="G17" s="48">
        <f>E17*F17</f>
        <v>826.644</v>
      </c>
      <c r="H17" s="47">
        <f>D17*F17</f>
        <v>1092</v>
      </c>
      <c r="I17" s="47">
        <v>36</v>
      </c>
      <c r="J17" s="47">
        <v>2103200000</v>
      </c>
      <c r="K17" s="28">
        <v>0.5447619047619047</v>
      </c>
      <c r="L17" s="28">
        <v>0.4920430107526882</v>
      </c>
      <c r="M17" s="28"/>
      <c r="N17" s="28">
        <f t="shared" si="2"/>
        <v>0</v>
      </c>
      <c r="O17" s="28">
        <f t="shared" si="3"/>
        <v>0</v>
      </c>
      <c r="P17" s="28">
        <f t="shared" si="4"/>
        <v>0</v>
      </c>
      <c r="Q17" s="28">
        <f t="shared" si="5"/>
        <v>0</v>
      </c>
      <c r="R17" s="1"/>
    </row>
    <row r="18" spans="1:18" ht="12.75">
      <c r="A18" s="26">
        <v>11</v>
      </c>
      <c r="B18" s="27" t="s">
        <v>31</v>
      </c>
      <c r="C18" s="46">
        <v>0.742</v>
      </c>
      <c r="D18" s="47">
        <v>12</v>
      </c>
      <c r="E18" s="46">
        <f t="shared" si="0"/>
        <v>8.904</v>
      </c>
      <c r="F18" s="47">
        <v>91</v>
      </c>
      <c r="G18" s="48">
        <f t="shared" si="1"/>
        <v>810.264</v>
      </c>
      <c r="H18" s="47">
        <f t="shared" si="6"/>
        <v>1092</v>
      </c>
      <c r="I18" s="47">
        <v>36</v>
      </c>
      <c r="J18" s="47">
        <v>2104100000</v>
      </c>
      <c r="K18" s="28">
        <v>0.5683333333333334</v>
      </c>
      <c r="L18" s="28">
        <v>0.5133333333333334</v>
      </c>
      <c r="M18" s="28"/>
      <c r="N18" s="28">
        <f t="shared" si="2"/>
        <v>0</v>
      </c>
      <c r="O18" s="28">
        <f t="shared" si="3"/>
        <v>0</v>
      </c>
      <c r="P18" s="28">
        <f t="shared" si="4"/>
        <v>0</v>
      </c>
      <c r="Q18" s="28">
        <f t="shared" si="5"/>
        <v>0</v>
      </c>
      <c r="R18" s="1"/>
    </row>
    <row r="19" spans="1:18" ht="12.75">
      <c r="A19" s="26">
        <v>12</v>
      </c>
      <c r="B19" s="27" t="s">
        <v>32</v>
      </c>
      <c r="C19" s="46">
        <v>0.075</v>
      </c>
      <c r="D19" s="47">
        <v>26</v>
      </c>
      <c r="E19" s="46">
        <f t="shared" si="0"/>
        <v>1.95</v>
      </c>
      <c r="F19" s="47">
        <v>224</v>
      </c>
      <c r="G19" s="48">
        <f t="shared" si="1"/>
        <v>436.8</v>
      </c>
      <c r="H19" s="47">
        <f t="shared" si="6"/>
        <v>5824</v>
      </c>
      <c r="I19" s="47">
        <v>24</v>
      </c>
      <c r="J19" s="47">
        <v>2002903900</v>
      </c>
      <c r="K19" s="28">
        <v>0.11785714285714288</v>
      </c>
      <c r="L19" s="28">
        <v>0.10645161290322584</v>
      </c>
      <c r="M19" s="28"/>
      <c r="N19" s="28">
        <f t="shared" si="2"/>
        <v>0</v>
      </c>
      <c r="O19" s="28">
        <f t="shared" si="3"/>
        <v>0</v>
      </c>
      <c r="P19" s="28">
        <f t="shared" si="4"/>
        <v>0</v>
      </c>
      <c r="Q19" s="28">
        <f t="shared" si="5"/>
        <v>0</v>
      </c>
      <c r="R19" s="1"/>
    </row>
    <row r="20" spans="1:18" ht="12.75">
      <c r="A20" s="26">
        <v>13</v>
      </c>
      <c r="B20" s="27" t="s">
        <v>33</v>
      </c>
      <c r="C20" s="46">
        <v>0.762</v>
      </c>
      <c r="D20" s="47">
        <v>12</v>
      </c>
      <c r="E20" s="46">
        <f t="shared" si="0"/>
        <v>9.144</v>
      </c>
      <c r="F20" s="47">
        <v>91</v>
      </c>
      <c r="G20" s="48">
        <f t="shared" si="1"/>
        <v>832.104</v>
      </c>
      <c r="H20" s="47">
        <f t="shared" si="6"/>
        <v>1092</v>
      </c>
      <c r="I20" s="47">
        <v>24</v>
      </c>
      <c r="J20" s="47">
        <v>2002903900</v>
      </c>
      <c r="K20" s="28">
        <v>0.5526190476190477</v>
      </c>
      <c r="L20" s="28">
        <v>0.4991397849462367</v>
      </c>
      <c r="M20" s="28"/>
      <c r="N20" s="28">
        <f t="shared" si="2"/>
        <v>0</v>
      </c>
      <c r="O20" s="28">
        <f t="shared" si="3"/>
        <v>0</v>
      </c>
      <c r="P20" s="28">
        <f t="shared" si="4"/>
        <v>0</v>
      </c>
      <c r="Q20" s="28">
        <f t="shared" si="5"/>
        <v>0</v>
      </c>
      <c r="R20" s="1"/>
    </row>
    <row r="21" spans="1:18" ht="12.75">
      <c r="A21" s="26">
        <v>14</v>
      </c>
      <c r="B21" s="179" t="s">
        <v>211</v>
      </c>
      <c r="C21" s="46">
        <v>1.2605</v>
      </c>
      <c r="D21" s="47">
        <v>6</v>
      </c>
      <c r="E21" s="46">
        <v>7.5629</v>
      </c>
      <c r="F21" s="47">
        <v>96</v>
      </c>
      <c r="G21" s="48">
        <v>726.0384</v>
      </c>
      <c r="H21" s="68">
        <v>576</v>
      </c>
      <c r="I21" s="47">
        <v>24</v>
      </c>
      <c r="J21" s="47">
        <v>2002903900</v>
      </c>
      <c r="K21" s="28">
        <v>1.24</v>
      </c>
      <c r="L21" s="28">
        <v>1.12</v>
      </c>
      <c r="M21" s="28"/>
      <c r="N21" s="28">
        <f>M21*D21</f>
        <v>0</v>
      </c>
      <c r="O21" s="28">
        <f>N21*K21</f>
        <v>0</v>
      </c>
      <c r="P21" s="28">
        <f>N21*L21</f>
        <v>0</v>
      </c>
      <c r="Q21" s="28">
        <f>N21*C21</f>
        <v>0</v>
      </c>
      <c r="R21" s="1"/>
    </row>
    <row r="22" spans="1:18" ht="12.75">
      <c r="A22" s="26">
        <v>15</v>
      </c>
      <c r="B22" s="27" t="s">
        <v>34</v>
      </c>
      <c r="C22" s="46">
        <v>0.762</v>
      </c>
      <c r="D22" s="47">
        <v>12</v>
      </c>
      <c r="E22" s="46">
        <f t="shared" si="0"/>
        <v>9.144</v>
      </c>
      <c r="F22" s="47">
        <v>91</v>
      </c>
      <c r="G22" s="48">
        <f t="shared" si="1"/>
        <v>832.104</v>
      </c>
      <c r="H22" s="47">
        <f t="shared" si="6"/>
        <v>1092</v>
      </c>
      <c r="I22" s="47">
        <v>24</v>
      </c>
      <c r="J22" s="47">
        <v>2002903900</v>
      </c>
      <c r="K22" s="28">
        <v>0.6940476190476191</v>
      </c>
      <c r="L22" s="28">
        <v>0.6268817204301076</v>
      </c>
      <c r="M22" s="28"/>
      <c r="N22" s="28">
        <f t="shared" si="2"/>
        <v>0</v>
      </c>
      <c r="O22" s="28">
        <f t="shared" si="3"/>
        <v>0</v>
      </c>
      <c r="P22" s="28">
        <f t="shared" si="4"/>
        <v>0</v>
      </c>
      <c r="Q22" s="28">
        <f t="shared" si="5"/>
        <v>0</v>
      </c>
      <c r="R22" s="1"/>
    </row>
    <row r="23" spans="1:18" ht="12.75">
      <c r="A23" s="26">
        <v>16</v>
      </c>
      <c r="B23" s="27" t="s">
        <v>35</v>
      </c>
      <c r="C23" s="46">
        <v>0.384</v>
      </c>
      <c r="D23" s="47">
        <v>12</v>
      </c>
      <c r="E23" s="46">
        <f t="shared" si="0"/>
        <v>4.6080000000000005</v>
      </c>
      <c r="F23" s="47">
        <v>84</v>
      </c>
      <c r="G23" s="48">
        <f t="shared" si="1"/>
        <v>387.07200000000006</v>
      </c>
      <c r="H23" s="47">
        <f t="shared" si="6"/>
        <v>1008</v>
      </c>
      <c r="I23" s="47">
        <v>12</v>
      </c>
      <c r="J23" s="47">
        <v>2103100000</v>
      </c>
      <c r="K23" s="28">
        <v>1.0921428571428573</v>
      </c>
      <c r="L23" s="28">
        <v>0.986451612903226</v>
      </c>
      <c r="M23" s="28"/>
      <c r="N23" s="28">
        <f t="shared" si="2"/>
        <v>0</v>
      </c>
      <c r="O23" s="28">
        <f t="shared" si="3"/>
        <v>0</v>
      </c>
      <c r="P23" s="28">
        <f t="shared" si="4"/>
        <v>0</v>
      </c>
      <c r="Q23" s="28">
        <f t="shared" si="5"/>
        <v>0</v>
      </c>
      <c r="R23" s="1"/>
    </row>
    <row r="24" spans="1:18" ht="14.25">
      <c r="A24" s="29"/>
      <c r="B24" s="30" t="s">
        <v>36</v>
      </c>
      <c r="C24" s="49"/>
      <c r="D24" s="50"/>
      <c r="E24" s="49"/>
      <c r="F24" s="50"/>
      <c r="G24" s="51"/>
      <c r="H24" s="50"/>
      <c r="I24" s="50"/>
      <c r="J24" s="50"/>
      <c r="K24" s="11"/>
      <c r="L24" s="11"/>
      <c r="M24" s="11"/>
      <c r="N24" s="11"/>
      <c r="O24" s="11"/>
      <c r="P24" s="11"/>
      <c r="Q24" s="11"/>
      <c r="R24" s="1"/>
    </row>
    <row r="25" spans="1:18" ht="12.75">
      <c r="A25" s="26">
        <f>A23+1</f>
        <v>17</v>
      </c>
      <c r="B25" s="27" t="s">
        <v>37</v>
      </c>
      <c r="C25" s="46">
        <v>0.757</v>
      </c>
      <c r="D25" s="47">
        <v>12</v>
      </c>
      <c r="E25" s="46">
        <f t="shared" si="0"/>
        <v>9.084</v>
      </c>
      <c r="F25" s="47">
        <v>91</v>
      </c>
      <c r="G25" s="48">
        <f t="shared" si="1"/>
        <v>826.644</v>
      </c>
      <c r="H25" s="47">
        <f>D25*F25</f>
        <v>1092</v>
      </c>
      <c r="I25" s="47">
        <v>36</v>
      </c>
      <c r="J25" s="47">
        <v>2103909000</v>
      </c>
      <c r="K25" s="28">
        <v>0.6180952380952381</v>
      </c>
      <c r="L25" s="28">
        <v>0.5582795698924732</v>
      </c>
      <c r="M25" s="28"/>
      <c r="N25" s="28">
        <f t="shared" si="2"/>
        <v>0</v>
      </c>
      <c r="O25" s="28">
        <f t="shared" si="3"/>
        <v>0</v>
      </c>
      <c r="P25" s="28">
        <f t="shared" si="4"/>
        <v>0</v>
      </c>
      <c r="Q25" s="28">
        <f t="shared" si="5"/>
        <v>0</v>
      </c>
      <c r="R25" s="1"/>
    </row>
    <row r="26" spans="1:18" ht="12.75">
      <c r="A26" s="26">
        <f aca="true" t="shared" si="7" ref="A26:A57">A25+1</f>
        <v>18</v>
      </c>
      <c r="B26" s="27" t="s">
        <v>38</v>
      </c>
      <c r="C26" s="46">
        <v>0.388</v>
      </c>
      <c r="D26" s="47">
        <v>6</v>
      </c>
      <c r="E26" s="46">
        <f t="shared" si="0"/>
        <v>2.3280000000000003</v>
      </c>
      <c r="F26" s="47">
        <v>360</v>
      </c>
      <c r="G26" s="48">
        <f t="shared" si="1"/>
        <v>838.0800000000002</v>
      </c>
      <c r="H26" s="47">
        <f aca="true" t="shared" si="8" ref="H26:H31">D26*F26</f>
        <v>2160</v>
      </c>
      <c r="I26" s="47">
        <v>36</v>
      </c>
      <c r="J26" s="47">
        <v>2103909000</v>
      </c>
      <c r="K26" s="28">
        <v>0.41380952380952385</v>
      </c>
      <c r="L26" s="28">
        <v>0.3737634408602151</v>
      </c>
      <c r="M26" s="28"/>
      <c r="N26" s="28">
        <f t="shared" si="2"/>
        <v>0</v>
      </c>
      <c r="O26" s="28">
        <f t="shared" si="3"/>
        <v>0</v>
      </c>
      <c r="P26" s="28">
        <f t="shared" si="4"/>
        <v>0</v>
      </c>
      <c r="Q26" s="28">
        <f t="shared" si="5"/>
        <v>0</v>
      </c>
      <c r="R26" s="1"/>
    </row>
    <row r="27" spans="1:18" ht="12.75">
      <c r="A27" s="26">
        <f t="shared" si="7"/>
        <v>19</v>
      </c>
      <c r="B27" s="27" t="s">
        <v>39</v>
      </c>
      <c r="C27" s="46">
        <v>0.388</v>
      </c>
      <c r="D27" s="47">
        <v>6</v>
      </c>
      <c r="E27" s="46">
        <f t="shared" si="0"/>
        <v>2.3280000000000003</v>
      </c>
      <c r="F27" s="47">
        <v>360</v>
      </c>
      <c r="G27" s="48">
        <f t="shared" si="1"/>
        <v>838.0800000000002</v>
      </c>
      <c r="H27" s="47">
        <f t="shared" si="8"/>
        <v>2160</v>
      </c>
      <c r="I27" s="47">
        <v>36</v>
      </c>
      <c r="J27" s="47">
        <v>2103909000</v>
      </c>
      <c r="K27" s="28">
        <v>0.41380952380952385</v>
      </c>
      <c r="L27" s="28">
        <v>0.3737634408602151</v>
      </c>
      <c r="M27" s="28"/>
      <c r="N27" s="28">
        <f t="shared" si="2"/>
        <v>0</v>
      </c>
      <c r="O27" s="28">
        <f t="shared" si="3"/>
        <v>0</v>
      </c>
      <c r="P27" s="28">
        <f t="shared" si="4"/>
        <v>0</v>
      </c>
      <c r="Q27" s="28">
        <f t="shared" si="5"/>
        <v>0</v>
      </c>
      <c r="R27" s="1"/>
    </row>
    <row r="28" spans="1:18" ht="12.75">
      <c r="A28" s="26">
        <f t="shared" si="7"/>
        <v>20</v>
      </c>
      <c r="B28" s="27" t="s">
        <v>40</v>
      </c>
      <c r="C28" s="46">
        <v>0.388</v>
      </c>
      <c r="D28" s="47">
        <v>6</v>
      </c>
      <c r="E28" s="46">
        <f t="shared" si="0"/>
        <v>2.3280000000000003</v>
      </c>
      <c r="F28" s="47">
        <v>360</v>
      </c>
      <c r="G28" s="48">
        <f t="shared" si="1"/>
        <v>838.0800000000002</v>
      </c>
      <c r="H28" s="47">
        <f t="shared" si="8"/>
        <v>2160</v>
      </c>
      <c r="I28" s="47">
        <v>36</v>
      </c>
      <c r="J28" s="47">
        <v>2103909000</v>
      </c>
      <c r="K28" s="28">
        <v>0.41380952380952385</v>
      </c>
      <c r="L28" s="28">
        <v>0.3737634408602151</v>
      </c>
      <c r="M28" s="28"/>
      <c r="N28" s="28">
        <f t="shared" si="2"/>
        <v>0</v>
      </c>
      <c r="O28" s="28">
        <f t="shared" si="3"/>
        <v>0</v>
      </c>
      <c r="P28" s="28">
        <f t="shared" si="4"/>
        <v>0</v>
      </c>
      <c r="Q28" s="28">
        <f t="shared" si="5"/>
        <v>0</v>
      </c>
      <c r="R28" s="1"/>
    </row>
    <row r="29" spans="1:18" ht="12.75">
      <c r="A29" s="26">
        <f t="shared" si="7"/>
        <v>21</v>
      </c>
      <c r="B29" s="27" t="s">
        <v>41</v>
      </c>
      <c r="C29" s="46">
        <v>0.388</v>
      </c>
      <c r="D29" s="47">
        <v>6</v>
      </c>
      <c r="E29" s="46">
        <f t="shared" si="0"/>
        <v>2.3280000000000003</v>
      </c>
      <c r="F29" s="47">
        <v>360</v>
      </c>
      <c r="G29" s="48">
        <f t="shared" si="1"/>
        <v>838.0800000000002</v>
      </c>
      <c r="H29" s="47">
        <f t="shared" si="8"/>
        <v>2160</v>
      </c>
      <c r="I29" s="47">
        <v>36</v>
      </c>
      <c r="J29" s="47">
        <v>2103909000</v>
      </c>
      <c r="K29" s="28">
        <v>0.41380952380952385</v>
      </c>
      <c r="L29" s="28">
        <v>0.3737634408602151</v>
      </c>
      <c r="M29" s="28"/>
      <c r="N29" s="28">
        <f t="shared" si="2"/>
        <v>0</v>
      </c>
      <c r="O29" s="28">
        <f t="shared" si="3"/>
        <v>0</v>
      </c>
      <c r="P29" s="28">
        <f t="shared" si="4"/>
        <v>0</v>
      </c>
      <c r="Q29" s="28">
        <f t="shared" si="5"/>
        <v>0</v>
      </c>
      <c r="R29" s="1"/>
    </row>
    <row r="30" spans="1:18" ht="12.75">
      <c r="A30" s="26">
        <f t="shared" si="7"/>
        <v>22</v>
      </c>
      <c r="B30" s="27" t="s">
        <v>42</v>
      </c>
      <c r="C30" s="46">
        <v>0.386</v>
      </c>
      <c r="D30" s="47">
        <v>6</v>
      </c>
      <c r="E30" s="46">
        <f t="shared" si="0"/>
        <v>2.316</v>
      </c>
      <c r="F30" s="47">
        <v>360</v>
      </c>
      <c r="G30" s="48">
        <f t="shared" si="1"/>
        <v>833.76</v>
      </c>
      <c r="H30" s="47">
        <f t="shared" si="8"/>
        <v>2160</v>
      </c>
      <c r="I30" s="47">
        <v>3</v>
      </c>
      <c r="J30" s="47">
        <v>2103309000</v>
      </c>
      <c r="K30" s="28">
        <v>0.3038095238095238</v>
      </c>
      <c r="L30" s="28">
        <v>0.2744086021505377</v>
      </c>
      <c r="M30" s="28"/>
      <c r="N30" s="28">
        <f t="shared" si="2"/>
        <v>0</v>
      </c>
      <c r="O30" s="28">
        <f t="shared" si="3"/>
        <v>0</v>
      </c>
      <c r="P30" s="28">
        <f t="shared" si="4"/>
        <v>0</v>
      </c>
      <c r="Q30" s="28">
        <f t="shared" si="5"/>
        <v>0</v>
      </c>
      <c r="R30" s="1"/>
    </row>
    <row r="31" spans="1:18" ht="12.75">
      <c r="A31" s="26">
        <f t="shared" si="7"/>
        <v>23</v>
      </c>
      <c r="B31" s="27" t="s">
        <v>43</v>
      </c>
      <c r="C31" s="46">
        <v>0.386</v>
      </c>
      <c r="D31" s="47">
        <v>6</v>
      </c>
      <c r="E31" s="46">
        <f t="shared" si="0"/>
        <v>2.316</v>
      </c>
      <c r="F31" s="47">
        <v>360</v>
      </c>
      <c r="G31" s="48">
        <f t="shared" si="1"/>
        <v>833.76</v>
      </c>
      <c r="H31" s="47">
        <f t="shared" si="8"/>
        <v>2160</v>
      </c>
      <c r="I31" s="47">
        <v>3</v>
      </c>
      <c r="J31" s="47">
        <v>2103309000</v>
      </c>
      <c r="K31" s="28">
        <v>0.3116666666666667</v>
      </c>
      <c r="L31" s="28">
        <v>0.28150537634408607</v>
      </c>
      <c r="M31" s="28"/>
      <c r="N31" s="28">
        <f t="shared" si="2"/>
        <v>0</v>
      </c>
      <c r="O31" s="28">
        <f t="shared" si="3"/>
        <v>0</v>
      </c>
      <c r="P31" s="28">
        <f t="shared" si="4"/>
        <v>0</v>
      </c>
      <c r="Q31" s="28">
        <f t="shared" si="5"/>
        <v>0</v>
      </c>
      <c r="R31" s="1"/>
    </row>
    <row r="32" spans="1:18" ht="15">
      <c r="A32" s="31"/>
      <c r="B32" s="32" t="s">
        <v>44</v>
      </c>
      <c r="C32" s="52"/>
      <c r="D32" s="53"/>
      <c r="E32" s="52"/>
      <c r="F32" s="53"/>
      <c r="G32" s="54"/>
      <c r="H32" s="53"/>
      <c r="I32" s="53"/>
      <c r="J32" s="53"/>
      <c r="K32" s="12"/>
      <c r="L32" s="12"/>
      <c r="M32" s="12"/>
      <c r="N32" s="12"/>
      <c r="O32" s="12"/>
      <c r="P32" s="12"/>
      <c r="Q32" s="12"/>
      <c r="R32" s="1"/>
    </row>
    <row r="33" spans="1:18" ht="12.75">
      <c r="A33" s="26">
        <v>27</v>
      </c>
      <c r="B33" s="27" t="s">
        <v>45</v>
      </c>
      <c r="C33" s="46">
        <v>0.786</v>
      </c>
      <c r="D33" s="47">
        <v>9</v>
      </c>
      <c r="E33" s="46">
        <f t="shared" si="0"/>
        <v>7.074</v>
      </c>
      <c r="F33" s="47">
        <v>72</v>
      </c>
      <c r="G33" s="48">
        <f t="shared" si="1"/>
        <v>509.328</v>
      </c>
      <c r="H33" s="47">
        <f>D33*F33</f>
        <v>648</v>
      </c>
      <c r="I33" s="47">
        <v>12</v>
      </c>
      <c r="J33" s="47">
        <v>2209009100</v>
      </c>
      <c r="K33" s="28">
        <v>0.33785714285714286</v>
      </c>
      <c r="L33" s="28">
        <v>0.3051612903225807</v>
      </c>
      <c r="M33" s="28"/>
      <c r="N33" s="28">
        <f t="shared" si="2"/>
        <v>0</v>
      </c>
      <c r="O33" s="28">
        <f t="shared" si="3"/>
        <v>0</v>
      </c>
      <c r="P33" s="28">
        <f t="shared" si="4"/>
        <v>0</v>
      </c>
      <c r="Q33" s="28">
        <f t="shared" si="5"/>
        <v>0</v>
      </c>
      <c r="R33" s="1"/>
    </row>
    <row r="34" spans="1:18" ht="12.75">
      <c r="A34" s="26">
        <f t="shared" si="7"/>
        <v>28</v>
      </c>
      <c r="B34" s="27" t="s">
        <v>46</v>
      </c>
      <c r="C34" s="55">
        <v>0.786</v>
      </c>
      <c r="D34" s="47">
        <v>9</v>
      </c>
      <c r="E34" s="46">
        <f t="shared" si="0"/>
        <v>7.074</v>
      </c>
      <c r="F34" s="47">
        <v>72</v>
      </c>
      <c r="G34" s="48">
        <f t="shared" si="1"/>
        <v>509.328</v>
      </c>
      <c r="H34" s="47">
        <f aca="true" t="shared" si="9" ref="H34:H41">D34*F34</f>
        <v>648</v>
      </c>
      <c r="I34" s="47">
        <v>12</v>
      </c>
      <c r="J34" s="47">
        <v>2209009100</v>
      </c>
      <c r="K34" s="28">
        <v>0.3221428571428572</v>
      </c>
      <c r="L34" s="28">
        <v>0.2909677419354839</v>
      </c>
      <c r="M34" s="28"/>
      <c r="N34" s="28">
        <f t="shared" si="2"/>
        <v>0</v>
      </c>
      <c r="O34" s="28">
        <f t="shared" si="3"/>
        <v>0</v>
      </c>
      <c r="P34" s="28">
        <f t="shared" si="4"/>
        <v>0</v>
      </c>
      <c r="Q34" s="28">
        <f t="shared" si="5"/>
        <v>0</v>
      </c>
      <c r="R34" s="1"/>
    </row>
    <row r="35" spans="1:18" ht="12.75">
      <c r="A35" s="26">
        <f t="shared" si="7"/>
        <v>29</v>
      </c>
      <c r="B35" s="27" t="s">
        <v>47</v>
      </c>
      <c r="C35" s="55">
        <v>0.786</v>
      </c>
      <c r="D35" s="47">
        <v>9</v>
      </c>
      <c r="E35" s="46">
        <f t="shared" si="0"/>
        <v>7.074</v>
      </c>
      <c r="F35" s="47">
        <v>72</v>
      </c>
      <c r="G35" s="48">
        <f t="shared" si="1"/>
        <v>509.328</v>
      </c>
      <c r="H35" s="47">
        <f t="shared" si="9"/>
        <v>648</v>
      </c>
      <c r="I35" s="47">
        <v>12</v>
      </c>
      <c r="J35" s="47">
        <v>2209009100</v>
      </c>
      <c r="K35" s="28">
        <v>0.3169047619047619</v>
      </c>
      <c r="L35" s="28">
        <v>0.28623655913978496</v>
      </c>
      <c r="M35" s="28"/>
      <c r="N35" s="28">
        <f t="shared" si="2"/>
        <v>0</v>
      </c>
      <c r="O35" s="28">
        <f t="shared" si="3"/>
        <v>0</v>
      </c>
      <c r="P35" s="28">
        <f t="shared" si="4"/>
        <v>0</v>
      </c>
      <c r="Q35" s="28">
        <f t="shared" si="5"/>
        <v>0</v>
      </c>
      <c r="R35" s="1"/>
    </row>
    <row r="36" spans="1:18" ht="12.75">
      <c r="A36" s="26">
        <f t="shared" si="7"/>
        <v>30</v>
      </c>
      <c r="B36" s="27" t="s">
        <v>48</v>
      </c>
      <c r="C36" s="55">
        <v>0.786</v>
      </c>
      <c r="D36" s="47">
        <v>9</v>
      </c>
      <c r="E36" s="46">
        <f t="shared" si="0"/>
        <v>7.074</v>
      </c>
      <c r="F36" s="47">
        <v>72</v>
      </c>
      <c r="G36" s="48">
        <f t="shared" si="1"/>
        <v>509.328</v>
      </c>
      <c r="H36" s="47">
        <f t="shared" si="9"/>
        <v>648</v>
      </c>
      <c r="I36" s="47">
        <v>12</v>
      </c>
      <c r="J36" s="47">
        <v>2209009100</v>
      </c>
      <c r="K36" s="28">
        <v>0.31952380952380954</v>
      </c>
      <c r="L36" s="28">
        <v>0.2886021505376345</v>
      </c>
      <c r="M36" s="28"/>
      <c r="N36" s="28">
        <f t="shared" si="2"/>
        <v>0</v>
      </c>
      <c r="O36" s="28">
        <f t="shared" si="3"/>
        <v>0</v>
      </c>
      <c r="P36" s="28">
        <f t="shared" si="4"/>
        <v>0</v>
      </c>
      <c r="Q36" s="28">
        <f t="shared" si="5"/>
        <v>0</v>
      </c>
      <c r="R36" s="1"/>
    </row>
    <row r="37" spans="1:18" ht="12.75">
      <c r="A37" s="26">
        <v>31</v>
      </c>
      <c r="B37" s="27" t="s">
        <v>49</v>
      </c>
      <c r="C37" s="46">
        <v>0.62</v>
      </c>
      <c r="D37" s="47">
        <v>9</v>
      </c>
      <c r="E37" s="46">
        <f t="shared" si="0"/>
        <v>5.58</v>
      </c>
      <c r="F37" s="47">
        <v>88</v>
      </c>
      <c r="G37" s="48">
        <f t="shared" si="1"/>
        <v>491.04</v>
      </c>
      <c r="H37" s="47">
        <f t="shared" si="9"/>
        <v>792</v>
      </c>
      <c r="I37" s="47">
        <v>14</v>
      </c>
      <c r="J37" s="47">
        <v>2209001100</v>
      </c>
      <c r="K37" s="33">
        <v>0.7621428571428571</v>
      </c>
      <c r="L37" s="33">
        <v>0.6883870967741936</v>
      </c>
      <c r="M37" s="28"/>
      <c r="N37" s="28">
        <f t="shared" si="2"/>
        <v>0</v>
      </c>
      <c r="O37" s="28">
        <f t="shared" si="3"/>
        <v>0</v>
      </c>
      <c r="P37" s="28">
        <f t="shared" si="4"/>
        <v>0</v>
      </c>
      <c r="Q37" s="28">
        <f t="shared" si="5"/>
        <v>0</v>
      </c>
      <c r="R37" s="1"/>
    </row>
    <row r="38" spans="1:18" ht="12.75">
      <c r="A38" s="26">
        <v>32</v>
      </c>
      <c r="B38" s="27" t="s">
        <v>50</v>
      </c>
      <c r="C38" s="46">
        <v>0.62</v>
      </c>
      <c r="D38" s="47">
        <v>9</v>
      </c>
      <c r="E38" s="46">
        <f t="shared" si="0"/>
        <v>5.58</v>
      </c>
      <c r="F38" s="47">
        <v>88</v>
      </c>
      <c r="G38" s="48">
        <f t="shared" si="1"/>
        <v>491.04</v>
      </c>
      <c r="H38" s="47">
        <f t="shared" si="9"/>
        <v>792</v>
      </c>
      <c r="I38" s="47">
        <v>14</v>
      </c>
      <c r="J38" s="47">
        <v>2209001100</v>
      </c>
      <c r="K38" s="33">
        <v>0.7621428571428571</v>
      </c>
      <c r="L38" s="33">
        <v>0.6883870967741936</v>
      </c>
      <c r="M38" s="28"/>
      <c r="N38" s="28">
        <f t="shared" si="2"/>
        <v>0</v>
      </c>
      <c r="O38" s="28">
        <f t="shared" si="3"/>
        <v>0</v>
      </c>
      <c r="P38" s="28">
        <f t="shared" si="4"/>
        <v>0</v>
      </c>
      <c r="Q38" s="28">
        <f t="shared" si="5"/>
        <v>0</v>
      </c>
      <c r="R38" s="1"/>
    </row>
    <row r="39" spans="1:18" ht="12.75">
      <c r="A39" s="26">
        <v>33</v>
      </c>
      <c r="B39" s="27" t="s">
        <v>186</v>
      </c>
      <c r="C39" s="46">
        <v>0.786</v>
      </c>
      <c r="D39" s="47">
        <v>9</v>
      </c>
      <c r="E39" s="46">
        <f>C39*D39</f>
        <v>7.074</v>
      </c>
      <c r="F39" s="47">
        <v>72</v>
      </c>
      <c r="G39" s="48">
        <f>E39*F39</f>
        <v>509.328</v>
      </c>
      <c r="H39" s="47">
        <f>D39*F39</f>
        <v>648</v>
      </c>
      <c r="I39" s="47">
        <v>12</v>
      </c>
      <c r="J39" s="47">
        <v>2209001100</v>
      </c>
      <c r="K39" s="33">
        <v>0.31</v>
      </c>
      <c r="L39" s="33">
        <v>0.28</v>
      </c>
      <c r="M39" s="28"/>
      <c r="N39" s="28">
        <f>M39*D39</f>
        <v>0</v>
      </c>
      <c r="O39" s="28">
        <f>N39*K39</f>
        <v>0</v>
      </c>
      <c r="P39" s="28">
        <f>N39*L39</f>
        <v>0</v>
      </c>
      <c r="Q39" s="28">
        <f>N39*C39</f>
        <v>0</v>
      </c>
      <c r="R39" s="1"/>
    </row>
    <row r="40" spans="1:18" ht="12.75">
      <c r="A40" s="26">
        <v>34</v>
      </c>
      <c r="B40" s="27" t="s">
        <v>187</v>
      </c>
      <c r="C40" s="46">
        <v>0.786</v>
      </c>
      <c r="D40" s="47">
        <v>9</v>
      </c>
      <c r="E40" s="46">
        <f>C40*D40</f>
        <v>7.074</v>
      </c>
      <c r="F40" s="47">
        <v>72</v>
      </c>
      <c r="G40" s="48">
        <f>E40*F40</f>
        <v>509.328</v>
      </c>
      <c r="H40" s="47">
        <f>D40*F40</f>
        <v>648</v>
      </c>
      <c r="I40" s="47">
        <v>12</v>
      </c>
      <c r="J40" s="47">
        <v>2209001100</v>
      </c>
      <c r="K40" s="33">
        <v>0.31</v>
      </c>
      <c r="L40" s="33">
        <v>0.28</v>
      </c>
      <c r="M40" s="28"/>
      <c r="N40" s="28">
        <f>M40*D40</f>
        <v>0</v>
      </c>
      <c r="O40" s="28">
        <f>N40*K40</f>
        <v>0</v>
      </c>
      <c r="P40" s="28">
        <f>N40*L40</f>
        <v>0</v>
      </c>
      <c r="Q40" s="28">
        <f>N40*C40</f>
        <v>0</v>
      </c>
      <c r="R40" s="1"/>
    </row>
    <row r="41" spans="1:18" ht="12.75">
      <c r="A41" s="26">
        <v>35</v>
      </c>
      <c r="B41" s="27" t="s">
        <v>51</v>
      </c>
      <c r="C41" s="46">
        <v>0.62</v>
      </c>
      <c r="D41" s="47">
        <v>9</v>
      </c>
      <c r="E41" s="46">
        <f t="shared" si="0"/>
        <v>5.58</v>
      </c>
      <c r="F41" s="47">
        <v>88</v>
      </c>
      <c r="G41" s="48">
        <f t="shared" si="1"/>
        <v>491.04</v>
      </c>
      <c r="H41" s="47">
        <f t="shared" si="9"/>
        <v>792</v>
      </c>
      <c r="I41" s="47">
        <v>14</v>
      </c>
      <c r="J41" s="47">
        <v>2209009100</v>
      </c>
      <c r="K41" s="33">
        <v>0.7621428571428571</v>
      </c>
      <c r="L41" s="33">
        <v>0.6883870967741936</v>
      </c>
      <c r="M41" s="28"/>
      <c r="N41" s="28">
        <f t="shared" si="2"/>
        <v>0</v>
      </c>
      <c r="O41" s="28">
        <f t="shared" si="3"/>
        <v>0</v>
      </c>
      <c r="P41" s="28">
        <f t="shared" si="4"/>
        <v>0</v>
      </c>
      <c r="Q41" s="28">
        <f t="shared" si="5"/>
        <v>0</v>
      </c>
      <c r="R41" s="1"/>
    </row>
    <row r="42" spans="1:18" ht="14.25">
      <c r="A42" s="34"/>
      <c r="B42" s="35" t="s">
        <v>52</v>
      </c>
      <c r="C42" s="56"/>
      <c r="D42" s="57"/>
      <c r="E42" s="56"/>
      <c r="F42" s="57"/>
      <c r="G42" s="58"/>
      <c r="H42" s="57"/>
      <c r="I42" s="57"/>
      <c r="J42" s="57"/>
      <c r="K42" s="13"/>
      <c r="L42" s="13"/>
      <c r="M42" s="13"/>
      <c r="N42" s="13"/>
      <c r="O42" s="13"/>
      <c r="P42" s="13"/>
      <c r="Q42" s="13"/>
      <c r="R42" s="1"/>
    </row>
    <row r="43" spans="1:18" ht="12.75">
      <c r="A43" s="26">
        <f>A41+1</f>
        <v>36</v>
      </c>
      <c r="B43" s="27" t="s">
        <v>53</v>
      </c>
      <c r="C43" s="46">
        <v>0.757</v>
      </c>
      <c r="D43" s="47">
        <v>12</v>
      </c>
      <c r="E43" s="46">
        <f t="shared" si="0"/>
        <v>9.084</v>
      </c>
      <c r="F43" s="47">
        <v>91</v>
      </c>
      <c r="G43" s="48">
        <f t="shared" si="1"/>
        <v>826.644</v>
      </c>
      <c r="H43" s="47">
        <f aca="true" t="shared" si="10" ref="H43:H53">D43*F43</f>
        <v>1092</v>
      </c>
      <c r="I43" s="47">
        <v>12</v>
      </c>
      <c r="J43" s="47">
        <v>2103200000</v>
      </c>
      <c r="K43" s="28">
        <v>0.34571428571428575</v>
      </c>
      <c r="L43" s="28">
        <v>0.3122580645161291</v>
      </c>
      <c r="M43" s="28"/>
      <c r="N43" s="28">
        <f t="shared" si="2"/>
        <v>0</v>
      </c>
      <c r="O43" s="28">
        <f t="shared" si="3"/>
        <v>0</v>
      </c>
      <c r="P43" s="28">
        <f t="shared" si="4"/>
        <v>0</v>
      </c>
      <c r="Q43" s="28">
        <f t="shared" si="5"/>
        <v>0</v>
      </c>
      <c r="R43" s="1"/>
    </row>
    <row r="44" spans="1:18" ht="12.75">
      <c r="A44" s="26">
        <f t="shared" si="7"/>
        <v>37</v>
      </c>
      <c r="B44" s="27" t="s">
        <v>54</v>
      </c>
      <c r="C44" s="46">
        <v>0.757</v>
      </c>
      <c r="D44" s="47">
        <v>12</v>
      </c>
      <c r="E44" s="46">
        <f t="shared" si="0"/>
        <v>9.084</v>
      </c>
      <c r="F44" s="47">
        <v>91</v>
      </c>
      <c r="G44" s="48">
        <f t="shared" si="1"/>
        <v>826.644</v>
      </c>
      <c r="H44" s="47">
        <f t="shared" si="10"/>
        <v>1092</v>
      </c>
      <c r="I44" s="47">
        <v>12</v>
      </c>
      <c r="J44" s="47">
        <v>2103200000</v>
      </c>
      <c r="K44" s="28">
        <v>0.34571428571428575</v>
      </c>
      <c r="L44" s="28">
        <v>0.3122580645161291</v>
      </c>
      <c r="M44" s="28"/>
      <c r="N44" s="28">
        <f t="shared" si="2"/>
        <v>0</v>
      </c>
      <c r="O44" s="28">
        <f t="shared" si="3"/>
        <v>0</v>
      </c>
      <c r="P44" s="28">
        <f t="shared" si="4"/>
        <v>0</v>
      </c>
      <c r="Q44" s="28">
        <f t="shared" si="5"/>
        <v>0</v>
      </c>
      <c r="R44" s="1"/>
    </row>
    <row r="45" spans="1:18" ht="12.75">
      <c r="A45" s="26">
        <f t="shared" si="7"/>
        <v>38</v>
      </c>
      <c r="B45" s="27" t="s">
        <v>55</v>
      </c>
      <c r="C45" s="46">
        <v>0.757</v>
      </c>
      <c r="D45" s="47">
        <v>12</v>
      </c>
      <c r="E45" s="46">
        <f t="shared" si="0"/>
        <v>9.084</v>
      </c>
      <c r="F45" s="47">
        <v>91</v>
      </c>
      <c r="G45" s="48">
        <f t="shared" si="1"/>
        <v>826.644</v>
      </c>
      <c r="H45" s="47">
        <f t="shared" si="10"/>
        <v>1092</v>
      </c>
      <c r="I45" s="47">
        <v>12</v>
      </c>
      <c r="J45" s="47">
        <v>2103200000</v>
      </c>
      <c r="K45" s="28">
        <v>0.3692857142857143</v>
      </c>
      <c r="L45" s="28">
        <v>0.33354838709677426</v>
      </c>
      <c r="M45" s="28"/>
      <c r="N45" s="28">
        <f t="shared" si="2"/>
        <v>0</v>
      </c>
      <c r="O45" s="28">
        <f t="shared" si="3"/>
        <v>0</v>
      </c>
      <c r="P45" s="28">
        <f t="shared" si="4"/>
        <v>0</v>
      </c>
      <c r="Q45" s="28">
        <f t="shared" si="5"/>
        <v>0</v>
      </c>
      <c r="R45" s="1"/>
    </row>
    <row r="46" spans="1:18" ht="12.75">
      <c r="A46" s="26">
        <f t="shared" si="7"/>
        <v>39</v>
      </c>
      <c r="B46" s="27" t="s">
        <v>56</v>
      </c>
      <c r="C46" s="46">
        <v>0.757</v>
      </c>
      <c r="D46" s="47">
        <v>12</v>
      </c>
      <c r="E46" s="46">
        <f t="shared" si="0"/>
        <v>9.084</v>
      </c>
      <c r="F46" s="47">
        <v>91</v>
      </c>
      <c r="G46" s="48">
        <f t="shared" si="1"/>
        <v>826.644</v>
      </c>
      <c r="H46" s="47">
        <f t="shared" si="10"/>
        <v>1092</v>
      </c>
      <c r="I46" s="47">
        <v>12</v>
      </c>
      <c r="J46" s="47">
        <v>2002903900</v>
      </c>
      <c r="K46" s="28">
        <v>0.40071428571428575</v>
      </c>
      <c r="L46" s="28">
        <v>0.3619354838709678</v>
      </c>
      <c r="M46" s="28"/>
      <c r="N46" s="28">
        <f t="shared" si="2"/>
        <v>0</v>
      </c>
      <c r="O46" s="28">
        <f t="shared" si="3"/>
        <v>0</v>
      </c>
      <c r="P46" s="28">
        <f t="shared" si="4"/>
        <v>0</v>
      </c>
      <c r="Q46" s="28">
        <f t="shared" si="5"/>
        <v>0</v>
      </c>
      <c r="R46" s="1"/>
    </row>
    <row r="47" spans="1:18" ht="12.75">
      <c r="A47" s="26">
        <f t="shared" si="7"/>
        <v>40</v>
      </c>
      <c r="B47" s="27" t="s">
        <v>57</v>
      </c>
      <c r="C47" s="46">
        <v>0.762</v>
      </c>
      <c r="D47" s="47">
        <v>12</v>
      </c>
      <c r="E47" s="46">
        <f t="shared" si="0"/>
        <v>9.144</v>
      </c>
      <c r="F47" s="47">
        <v>91</v>
      </c>
      <c r="G47" s="48">
        <f t="shared" si="1"/>
        <v>832.104</v>
      </c>
      <c r="H47" s="47">
        <f t="shared" si="10"/>
        <v>1092</v>
      </c>
      <c r="I47" s="47">
        <v>24</v>
      </c>
      <c r="J47" s="47">
        <v>2002903900</v>
      </c>
      <c r="K47" s="28">
        <v>0.5578571428571429</v>
      </c>
      <c r="L47" s="28">
        <v>0.5038709677419356</v>
      </c>
      <c r="M47" s="28"/>
      <c r="N47" s="28">
        <f t="shared" si="2"/>
        <v>0</v>
      </c>
      <c r="O47" s="28">
        <f t="shared" si="3"/>
        <v>0</v>
      </c>
      <c r="P47" s="28">
        <f t="shared" si="4"/>
        <v>0</v>
      </c>
      <c r="Q47" s="28">
        <f t="shared" si="5"/>
        <v>0</v>
      </c>
      <c r="R47" s="1"/>
    </row>
    <row r="48" spans="1:18" ht="12.75">
      <c r="A48" s="26">
        <f t="shared" si="7"/>
        <v>41</v>
      </c>
      <c r="B48" s="27" t="s">
        <v>58</v>
      </c>
      <c r="C48" s="46">
        <v>1.035</v>
      </c>
      <c r="D48" s="47">
        <v>9</v>
      </c>
      <c r="E48" s="46">
        <f t="shared" si="0"/>
        <v>9.315</v>
      </c>
      <c r="F48" s="47">
        <v>72</v>
      </c>
      <c r="G48" s="48">
        <f t="shared" si="1"/>
        <v>670.68</v>
      </c>
      <c r="H48" s="47">
        <f t="shared" si="10"/>
        <v>648</v>
      </c>
      <c r="I48" s="47">
        <v>12</v>
      </c>
      <c r="J48" s="47">
        <v>2209009100</v>
      </c>
      <c r="K48" s="28">
        <v>0.3169047619047619</v>
      </c>
      <c r="L48" s="28">
        <v>0.28623655913978496</v>
      </c>
      <c r="M48" s="28"/>
      <c r="N48" s="28">
        <f t="shared" si="2"/>
        <v>0</v>
      </c>
      <c r="O48" s="28">
        <f t="shared" si="3"/>
        <v>0</v>
      </c>
      <c r="P48" s="28">
        <f t="shared" si="4"/>
        <v>0</v>
      </c>
      <c r="Q48" s="28">
        <f t="shared" si="5"/>
        <v>0</v>
      </c>
      <c r="R48" s="1"/>
    </row>
    <row r="49" spans="1:18" ht="12.75">
      <c r="A49" s="26">
        <f t="shared" si="7"/>
        <v>42</v>
      </c>
      <c r="B49" s="27" t="s">
        <v>82</v>
      </c>
      <c r="C49" s="46">
        <v>0.523</v>
      </c>
      <c r="D49" s="47">
        <v>12</v>
      </c>
      <c r="E49" s="46">
        <v>6.27</v>
      </c>
      <c r="F49" s="47">
        <v>117</v>
      </c>
      <c r="G49" s="48">
        <f t="shared" si="1"/>
        <v>733.5899999999999</v>
      </c>
      <c r="H49" s="47">
        <f t="shared" si="10"/>
        <v>1404</v>
      </c>
      <c r="I49" s="47">
        <v>12</v>
      </c>
      <c r="J49" s="47">
        <v>2002903900</v>
      </c>
      <c r="K49" s="28">
        <v>0.288095238095238</v>
      </c>
      <c r="L49" s="28">
        <v>0.2602150537634409</v>
      </c>
      <c r="M49" s="28"/>
      <c r="N49" s="28">
        <f>M49*D49</f>
        <v>0</v>
      </c>
      <c r="O49" s="28">
        <f>N49*K49</f>
        <v>0</v>
      </c>
      <c r="P49" s="28">
        <f>N49*L49</f>
        <v>0</v>
      </c>
      <c r="Q49" s="28">
        <f>N49*C49</f>
        <v>0</v>
      </c>
      <c r="R49" s="1"/>
    </row>
    <row r="50" spans="1:18" ht="12.75">
      <c r="A50" s="26">
        <f t="shared" si="7"/>
        <v>43</v>
      </c>
      <c r="B50" s="27" t="s">
        <v>83</v>
      </c>
      <c r="C50" s="46">
        <v>0.523</v>
      </c>
      <c r="D50" s="47">
        <v>12</v>
      </c>
      <c r="E50" s="46">
        <v>6.27</v>
      </c>
      <c r="F50" s="47">
        <v>117</v>
      </c>
      <c r="G50" s="48">
        <f t="shared" si="1"/>
        <v>733.5899999999999</v>
      </c>
      <c r="H50" s="47">
        <f t="shared" si="10"/>
        <v>1404</v>
      </c>
      <c r="I50" s="47">
        <v>12</v>
      </c>
      <c r="J50" s="47">
        <v>2002903900</v>
      </c>
      <c r="K50" s="28">
        <v>0.2880952380952381</v>
      </c>
      <c r="L50" s="28">
        <v>0.2602150537634409</v>
      </c>
      <c r="M50" s="28"/>
      <c r="N50" s="28">
        <f>M50*D50</f>
        <v>0</v>
      </c>
      <c r="O50" s="28">
        <f>N50*K50</f>
        <v>0</v>
      </c>
      <c r="P50" s="28">
        <f>N50*L50</f>
        <v>0</v>
      </c>
      <c r="Q50" s="28">
        <f>N50*C50</f>
        <v>0</v>
      </c>
      <c r="R50" s="1"/>
    </row>
    <row r="51" spans="1:18" ht="12.75">
      <c r="A51" s="26">
        <f t="shared" si="7"/>
        <v>44</v>
      </c>
      <c r="B51" s="27" t="s">
        <v>55</v>
      </c>
      <c r="C51" s="46">
        <v>0.523</v>
      </c>
      <c r="D51" s="47">
        <v>12</v>
      </c>
      <c r="E51" s="46">
        <v>6.27</v>
      </c>
      <c r="F51" s="47">
        <v>117</v>
      </c>
      <c r="G51" s="48">
        <f t="shared" si="1"/>
        <v>733.5899999999999</v>
      </c>
      <c r="H51" s="47">
        <f t="shared" si="10"/>
        <v>1404</v>
      </c>
      <c r="I51" s="47">
        <v>12</v>
      </c>
      <c r="J51" s="47">
        <v>2002903900</v>
      </c>
      <c r="K51" s="28">
        <v>0.30904761904761907</v>
      </c>
      <c r="L51" s="28">
        <v>0.2791397849462366</v>
      </c>
      <c r="M51" s="28"/>
      <c r="N51" s="28">
        <f>M51*D51</f>
        <v>0</v>
      </c>
      <c r="O51" s="28">
        <f>N51*K51</f>
        <v>0</v>
      </c>
      <c r="P51" s="28">
        <f>N51*L51</f>
        <v>0</v>
      </c>
      <c r="Q51" s="28">
        <f>N51*C51</f>
        <v>0</v>
      </c>
      <c r="R51" s="1"/>
    </row>
    <row r="52" spans="1:18" ht="12.75">
      <c r="A52" s="26">
        <f t="shared" si="7"/>
        <v>45</v>
      </c>
      <c r="B52" s="27" t="s">
        <v>84</v>
      </c>
      <c r="C52" s="46">
        <v>0.523</v>
      </c>
      <c r="D52" s="47">
        <v>12</v>
      </c>
      <c r="E52" s="46">
        <v>6.27</v>
      </c>
      <c r="F52" s="47">
        <v>117</v>
      </c>
      <c r="G52" s="48">
        <f t="shared" si="1"/>
        <v>733.5899999999999</v>
      </c>
      <c r="H52" s="47">
        <f t="shared" si="10"/>
        <v>1404</v>
      </c>
      <c r="I52" s="47">
        <v>12</v>
      </c>
      <c r="J52" s="47">
        <v>2002903900</v>
      </c>
      <c r="K52" s="28">
        <v>0.3352380952380953</v>
      </c>
      <c r="L52" s="28">
        <v>0.30279569892473124</v>
      </c>
      <c r="M52" s="28"/>
      <c r="N52" s="28">
        <f>M52*D52</f>
        <v>0</v>
      </c>
      <c r="O52" s="28">
        <f>N52*K52</f>
        <v>0</v>
      </c>
      <c r="P52" s="28">
        <f>N52*L52</f>
        <v>0</v>
      </c>
      <c r="Q52" s="28">
        <f>N52*C52</f>
        <v>0</v>
      </c>
      <c r="R52" s="1"/>
    </row>
    <row r="53" spans="1:18" ht="12.75">
      <c r="A53" s="26">
        <f t="shared" si="7"/>
        <v>46</v>
      </c>
      <c r="B53" s="27" t="s">
        <v>213</v>
      </c>
      <c r="C53" s="46">
        <v>0.523</v>
      </c>
      <c r="D53" s="47">
        <v>12</v>
      </c>
      <c r="E53" s="46">
        <v>6.27</v>
      </c>
      <c r="F53" s="47">
        <v>117</v>
      </c>
      <c r="G53" s="48">
        <f t="shared" si="1"/>
        <v>733.5899999999999</v>
      </c>
      <c r="H53" s="47">
        <f t="shared" si="10"/>
        <v>1404</v>
      </c>
      <c r="I53" s="47">
        <v>12</v>
      </c>
      <c r="J53" s="47">
        <v>2002903900</v>
      </c>
      <c r="K53" s="28">
        <v>0.4635714285714286</v>
      </c>
      <c r="L53" s="28">
        <v>0.4187096774193549</v>
      </c>
      <c r="M53" s="28"/>
      <c r="N53" s="28">
        <f>M53*D53</f>
        <v>0</v>
      </c>
      <c r="O53" s="28">
        <f>N53*K53</f>
        <v>0</v>
      </c>
      <c r="P53" s="28">
        <f>N53*L53</f>
        <v>0</v>
      </c>
      <c r="Q53" s="28">
        <f>N53*C53</f>
        <v>0</v>
      </c>
      <c r="R53" s="1"/>
    </row>
    <row r="54" spans="1:18" ht="15">
      <c r="A54" s="36"/>
      <c r="B54" s="37" t="s">
        <v>59</v>
      </c>
      <c r="C54" s="59"/>
      <c r="D54" s="60"/>
      <c r="E54" s="59">
        <f>C54*D54</f>
        <v>0</v>
      </c>
      <c r="F54" s="60"/>
      <c r="G54" s="61">
        <f>E54*F54</f>
        <v>0</v>
      </c>
      <c r="H54" s="60"/>
      <c r="I54" s="60"/>
      <c r="J54" s="60"/>
      <c r="K54" s="14"/>
      <c r="L54" s="14"/>
      <c r="M54" s="14"/>
      <c r="N54" s="14"/>
      <c r="O54" s="14"/>
      <c r="P54" s="14"/>
      <c r="Q54" s="14"/>
      <c r="R54" s="1"/>
    </row>
    <row r="55" spans="1:18" ht="12.75">
      <c r="A55" s="26">
        <v>47</v>
      </c>
      <c r="B55" s="27" t="s">
        <v>60</v>
      </c>
      <c r="C55" s="46">
        <v>0.28</v>
      </c>
      <c r="D55" s="47">
        <v>36</v>
      </c>
      <c r="E55" s="46">
        <f>C55*D55</f>
        <v>10.080000000000002</v>
      </c>
      <c r="F55" s="47">
        <v>56</v>
      </c>
      <c r="G55" s="48">
        <f>E55*F55</f>
        <v>564.4800000000001</v>
      </c>
      <c r="H55" s="47">
        <f>D55*F55</f>
        <v>2016</v>
      </c>
      <c r="I55" s="47">
        <v>8</v>
      </c>
      <c r="J55" s="47">
        <v>2103200000</v>
      </c>
      <c r="K55" s="28">
        <v>0.31952380952380954</v>
      </c>
      <c r="L55" s="28">
        <v>0.2886021505376345</v>
      </c>
      <c r="M55" s="28"/>
      <c r="N55" s="28">
        <f t="shared" si="2"/>
        <v>0</v>
      </c>
      <c r="O55" s="28">
        <f t="shared" si="3"/>
        <v>0</v>
      </c>
      <c r="P55" s="28">
        <f t="shared" si="4"/>
        <v>0</v>
      </c>
      <c r="Q55" s="28">
        <f t="shared" si="5"/>
        <v>0</v>
      </c>
      <c r="R55" s="1"/>
    </row>
    <row r="56" spans="1:18" ht="12.75">
      <c r="A56" s="26">
        <f t="shared" si="7"/>
        <v>48</v>
      </c>
      <c r="B56" s="27" t="s">
        <v>61</v>
      </c>
      <c r="C56" s="46">
        <v>0.28</v>
      </c>
      <c r="D56" s="47">
        <v>36</v>
      </c>
      <c r="E56" s="46">
        <f>C56*D56</f>
        <v>10.080000000000002</v>
      </c>
      <c r="F56" s="47">
        <v>56</v>
      </c>
      <c r="G56" s="48">
        <f>E56*F56</f>
        <v>564.4800000000001</v>
      </c>
      <c r="H56" s="47">
        <f>D56*F56</f>
        <v>2016</v>
      </c>
      <c r="I56" s="47">
        <v>8</v>
      </c>
      <c r="J56" s="47">
        <v>2103200000</v>
      </c>
      <c r="K56" s="28">
        <v>0.31952380952380954</v>
      </c>
      <c r="L56" s="28">
        <v>0.2886021505376345</v>
      </c>
      <c r="M56" s="28"/>
      <c r="N56" s="28">
        <f t="shared" si="2"/>
        <v>0</v>
      </c>
      <c r="O56" s="28">
        <f t="shared" si="3"/>
        <v>0</v>
      </c>
      <c r="P56" s="28">
        <f t="shared" si="4"/>
        <v>0</v>
      </c>
      <c r="Q56" s="28">
        <f t="shared" si="5"/>
        <v>0</v>
      </c>
      <c r="R56" s="1"/>
    </row>
    <row r="57" spans="1:18" ht="12.75">
      <c r="A57" s="26">
        <f t="shared" si="7"/>
        <v>49</v>
      </c>
      <c r="B57" s="27" t="s">
        <v>62</v>
      </c>
      <c r="C57" s="46">
        <v>0.28</v>
      </c>
      <c r="D57" s="47">
        <v>36</v>
      </c>
      <c r="E57" s="46">
        <f>C57*D57</f>
        <v>10.080000000000002</v>
      </c>
      <c r="F57" s="47">
        <v>56</v>
      </c>
      <c r="G57" s="48">
        <f>E57*F57</f>
        <v>564.4800000000001</v>
      </c>
      <c r="H57" s="47">
        <f>D57*F57</f>
        <v>2016</v>
      </c>
      <c r="I57" s="47">
        <v>8</v>
      </c>
      <c r="J57" s="47">
        <v>2103200000</v>
      </c>
      <c r="K57" s="28">
        <v>0.31952380952380954</v>
      </c>
      <c r="L57" s="28">
        <v>0.2886021505376345</v>
      </c>
      <c r="M57" s="28"/>
      <c r="N57" s="28">
        <f t="shared" si="2"/>
        <v>0</v>
      </c>
      <c r="O57" s="28">
        <f t="shared" si="3"/>
        <v>0</v>
      </c>
      <c r="P57" s="28">
        <f t="shared" si="4"/>
        <v>0</v>
      </c>
      <c r="Q57" s="28">
        <f t="shared" si="5"/>
        <v>0</v>
      </c>
      <c r="R57" s="1"/>
    </row>
    <row r="58" spans="1:18" ht="14.25">
      <c r="A58" s="38"/>
      <c r="B58" s="39" t="s">
        <v>63</v>
      </c>
      <c r="C58" s="62"/>
      <c r="D58" s="63"/>
      <c r="E58" s="62"/>
      <c r="F58" s="63"/>
      <c r="G58" s="64"/>
      <c r="H58" s="63"/>
      <c r="I58" s="63"/>
      <c r="J58" s="63"/>
      <c r="K58" s="15"/>
      <c r="L58" s="15"/>
      <c r="M58" s="15"/>
      <c r="N58" s="15"/>
      <c r="O58" s="15"/>
      <c r="P58" s="15"/>
      <c r="Q58" s="15"/>
      <c r="R58" s="1"/>
    </row>
    <row r="59" spans="1:18" ht="12.75">
      <c r="A59" s="26">
        <f>A57+1</f>
        <v>50</v>
      </c>
      <c r="B59" s="27" t="s">
        <v>64</v>
      </c>
      <c r="C59" s="46">
        <v>0.426</v>
      </c>
      <c r="D59" s="47">
        <v>6</v>
      </c>
      <c r="E59" s="46">
        <f aca="true" t="shared" si="11" ref="E59:E66">C59*D59</f>
        <v>2.556</v>
      </c>
      <c r="F59" s="47">
        <v>192</v>
      </c>
      <c r="G59" s="48">
        <f aca="true" t="shared" si="12" ref="G59:G66">E59*F59</f>
        <v>490.752</v>
      </c>
      <c r="H59" s="47">
        <f>D59*F59</f>
        <v>1152</v>
      </c>
      <c r="I59" s="47">
        <v>36</v>
      </c>
      <c r="J59" s="47">
        <v>2103200000</v>
      </c>
      <c r="K59" s="28">
        <v>0.5133333333333334</v>
      </c>
      <c r="L59" s="28">
        <v>0.4636559139784947</v>
      </c>
      <c r="M59" s="28"/>
      <c r="N59" s="28">
        <f t="shared" si="2"/>
        <v>0</v>
      </c>
      <c r="O59" s="28">
        <f t="shared" si="3"/>
        <v>0</v>
      </c>
      <c r="P59" s="28">
        <f t="shared" si="4"/>
        <v>0</v>
      </c>
      <c r="Q59" s="28">
        <f t="shared" si="5"/>
        <v>0</v>
      </c>
      <c r="R59" s="1"/>
    </row>
    <row r="60" spans="1:18" ht="12.75">
      <c r="A60" s="26">
        <f aca="true" t="shared" si="13" ref="A60:A77">A59+1</f>
        <v>51</v>
      </c>
      <c r="B60" s="27" t="s">
        <v>65</v>
      </c>
      <c r="C60" s="46">
        <v>0.426</v>
      </c>
      <c r="D60" s="47">
        <v>6</v>
      </c>
      <c r="E60" s="46">
        <f t="shared" si="11"/>
        <v>2.556</v>
      </c>
      <c r="F60" s="47">
        <v>192</v>
      </c>
      <c r="G60" s="48">
        <f t="shared" si="12"/>
        <v>490.752</v>
      </c>
      <c r="H60" s="47">
        <f aca="true" t="shared" si="14" ref="H60:H66">D60*F60</f>
        <v>1152</v>
      </c>
      <c r="I60" s="47">
        <v>36</v>
      </c>
      <c r="J60" s="47">
        <v>2103200000</v>
      </c>
      <c r="K60" s="28">
        <v>0.5133333333333334</v>
      </c>
      <c r="L60" s="28">
        <v>0.4636559139784947</v>
      </c>
      <c r="M60" s="28"/>
      <c r="N60" s="28">
        <f t="shared" si="2"/>
        <v>0</v>
      </c>
      <c r="O60" s="28">
        <f t="shared" si="3"/>
        <v>0</v>
      </c>
      <c r="P60" s="28">
        <f t="shared" si="4"/>
        <v>0</v>
      </c>
      <c r="Q60" s="28">
        <f t="shared" si="5"/>
        <v>0</v>
      </c>
      <c r="R60" s="1"/>
    </row>
    <row r="61" spans="1:18" ht="12.75">
      <c r="A61" s="26">
        <f t="shared" si="13"/>
        <v>52</v>
      </c>
      <c r="B61" s="27" t="s">
        <v>66</v>
      </c>
      <c r="C61" s="46">
        <v>0.426</v>
      </c>
      <c r="D61" s="47">
        <v>6</v>
      </c>
      <c r="E61" s="46">
        <f t="shared" si="11"/>
        <v>2.556</v>
      </c>
      <c r="F61" s="47">
        <v>192</v>
      </c>
      <c r="G61" s="48">
        <f t="shared" si="12"/>
        <v>490.752</v>
      </c>
      <c r="H61" s="47">
        <f t="shared" si="14"/>
        <v>1152</v>
      </c>
      <c r="I61" s="47">
        <v>36</v>
      </c>
      <c r="J61" s="47">
        <v>2103200000</v>
      </c>
      <c r="K61" s="28">
        <v>0.5133333333333334</v>
      </c>
      <c r="L61" s="28">
        <v>0.4636559139784947</v>
      </c>
      <c r="M61" s="28"/>
      <c r="N61" s="28">
        <f t="shared" si="2"/>
        <v>0</v>
      </c>
      <c r="O61" s="28">
        <f t="shared" si="3"/>
        <v>0</v>
      </c>
      <c r="P61" s="28">
        <f t="shared" si="4"/>
        <v>0</v>
      </c>
      <c r="Q61" s="28">
        <f t="shared" si="5"/>
        <v>0</v>
      </c>
      <c r="R61" s="1"/>
    </row>
    <row r="62" spans="1:18" ht="12.75">
      <c r="A62" s="26">
        <f t="shared" si="13"/>
        <v>53</v>
      </c>
      <c r="B62" s="27" t="s">
        <v>67</v>
      </c>
      <c r="C62" s="46">
        <v>0.426</v>
      </c>
      <c r="D62" s="47">
        <v>6</v>
      </c>
      <c r="E62" s="46">
        <f t="shared" si="11"/>
        <v>2.556</v>
      </c>
      <c r="F62" s="47">
        <v>192</v>
      </c>
      <c r="G62" s="48">
        <f t="shared" si="12"/>
        <v>490.752</v>
      </c>
      <c r="H62" s="47">
        <f t="shared" si="14"/>
        <v>1152</v>
      </c>
      <c r="I62" s="47">
        <v>36</v>
      </c>
      <c r="J62" s="47">
        <v>2103200000</v>
      </c>
      <c r="K62" s="28">
        <v>0.5133333333333334</v>
      </c>
      <c r="L62" s="28">
        <v>0.4636559139784947</v>
      </c>
      <c r="M62" s="28"/>
      <c r="N62" s="28">
        <f t="shared" si="2"/>
        <v>0</v>
      </c>
      <c r="O62" s="28">
        <f t="shared" si="3"/>
        <v>0</v>
      </c>
      <c r="P62" s="28">
        <f t="shared" si="4"/>
        <v>0</v>
      </c>
      <c r="Q62" s="28">
        <f t="shared" si="5"/>
        <v>0</v>
      </c>
      <c r="R62" s="1"/>
    </row>
    <row r="63" spans="1:18" ht="12.75">
      <c r="A63" s="26">
        <f t="shared" si="13"/>
        <v>54</v>
      </c>
      <c r="B63" s="27" t="s">
        <v>68</v>
      </c>
      <c r="C63" s="46">
        <v>0.426</v>
      </c>
      <c r="D63" s="47">
        <v>6</v>
      </c>
      <c r="E63" s="46">
        <f t="shared" si="11"/>
        <v>2.556</v>
      </c>
      <c r="F63" s="47">
        <v>192</v>
      </c>
      <c r="G63" s="48">
        <f t="shared" si="12"/>
        <v>490.752</v>
      </c>
      <c r="H63" s="47">
        <f t="shared" si="14"/>
        <v>1152</v>
      </c>
      <c r="I63" s="47">
        <v>36</v>
      </c>
      <c r="J63" s="47">
        <v>2103200000</v>
      </c>
      <c r="K63" s="28">
        <v>0.5133333333333334</v>
      </c>
      <c r="L63" s="28">
        <v>0.4636559139784947</v>
      </c>
      <c r="M63" s="28"/>
      <c r="N63" s="28">
        <f t="shared" si="2"/>
        <v>0</v>
      </c>
      <c r="O63" s="28">
        <f t="shared" si="3"/>
        <v>0</v>
      </c>
      <c r="P63" s="28">
        <f t="shared" si="4"/>
        <v>0</v>
      </c>
      <c r="Q63" s="28">
        <f t="shared" si="5"/>
        <v>0</v>
      </c>
      <c r="R63" s="1"/>
    </row>
    <row r="64" spans="1:18" ht="12.75">
      <c r="A64" s="26">
        <v>55</v>
      </c>
      <c r="B64" s="27" t="s">
        <v>171</v>
      </c>
      <c r="C64" s="46">
        <v>0.426</v>
      </c>
      <c r="D64" s="47">
        <v>6</v>
      </c>
      <c r="E64" s="46">
        <f>C64*D64</f>
        <v>2.556</v>
      </c>
      <c r="F64" s="47">
        <v>192</v>
      </c>
      <c r="G64" s="48">
        <f>E64*F64</f>
        <v>490.752</v>
      </c>
      <c r="H64" s="47">
        <f>D64*F64</f>
        <v>1152</v>
      </c>
      <c r="I64" s="47">
        <v>36</v>
      </c>
      <c r="J64" s="47">
        <v>2103200000</v>
      </c>
      <c r="K64" s="28">
        <v>0.5133333333333334</v>
      </c>
      <c r="L64" s="28">
        <v>0.4636559139784947</v>
      </c>
      <c r="M64" s="28"/>
      <c r="N64" s="28">
        <f>M64*D64</f>
        <v>0</v>
      </c>
      <c r="O64" s="28">
        <f>N64*K64</f>
        <v>0</v>
      </c>
      <c r="P64" s="28">
        <f>N64*L64</f>
        <v>0</v>
      </c>
      <c r="Q64" s="28">
        <f>N64*C64</f>
        <v>0</v>
      </c>
      <c r="R64" s="1"/>
    </row>
    <row r="65" spans="1:18" ht="12.75">
      <c r="A65" s="26">
        <v>56</v>
      </c>
      <c r="B65" s="27" t="s">
        <v>69</v>
      </c>
      <c r="C65" s="46">
        <v>0.426</v>
      </c>
      <c r="D65" s="47">
        <v>6</v>
      </c>
      <c r="E65" s="46">
        <f t="shared" si="11"/>
        <v>2.556</v>
      </c>
      <c r="F65" s="47">
        <v>192</v>
      </c>
      <c r="G65" s="48">
        <f t="shared" si="12"/>
        <v>490.752</v>
      </c>
      <c r="H65" s="47">
        <f t="shared" si="14"/>
        <v>1152</v>
      </c>
      <c r="I65" s="47">
        <v>36</v>
      </c>
      <c r="J65" s="47">
        <v>2103200000</v>
      </c>
      <c r="K65" s="28">
        <v>0.5133333333333334</v>
      </c>
      <c r="L65" s="28">
        <v>0.4636559139784947</v>
      </c>
      <c r="M65" s="28"/>
      <c r="N65" s="28">
        <f t="shared" si="2"/>
        <v>0</v>
      </c>
      <c r="O65" s="28">
        <f t="shared" si="3"/>
        <v>0</v>
      </c>
      <c r="P65" s="28">
        <f t="shared" si="4"/>
        <v>0</v>
      </c>
      <c r="Q65" s="28">
        <f t="shared" si="5"/>
        <v>0</v>
      </c>
      <c r="R65" s="1"/>
    </row>
    <row r="66" spans="1:18" ht="12.75">
      <c r="A66" s="26">
        <f t="shared" si="13"/>
        <v>57</v>
      </c>
      <c r="B66" s="27" t="s">
        <v>70</v>
      </c>
      <c r="C66" s="46">
        <v>0.426</v>
      </c>
      <c r="D66" s="47">
        <v>6</v>
      </c>
      <c r="E66" s="46">
        <f t="shared" si="11"/>
        <v>2.556</v>
      </c>
      <c r="F66" s="47">
        <v>192</v>
      </c>
      <c r="G66" s="48">
        <f t="shared" si="12"/>
        <v>490.752</v>
      </c>
      <c r="H66" s="47">
        <f t="shared" si="14"/>
        <v>1152</v>
      </c>
      <c r="I66" s="47">
        <v>36</v>
      </c>
      <c r="J66" s="47">
        <v>2103200000</v>
      </c>
      <c r="K66" s="28">
        <v>0.5133333333333334</v>
      </c>
      <c r="L66" s="28">
        <v>0.4636559139784947</v>
      </c>
      <c r="M66" s="28"/>
      <c r="N66" s="28">
        <f t="shared" si="2"/>
        <v>0</v>
      </c>
      <c r="O66" s="28">
        <f t="shared" si="3"/>
        <v>0</v>
      </c>
      <c r="P66" s="28">
        <f t="shared" si="4"/>
        <v>0</v>
      </c>
      <c r="Q66" s="28">
        <f t="shared" si="5"/>
        <v>0</v>
      </c>
      <c r="R66" s="1"/>
    </row>
    <row r="67" spans="1:18" ht="14.25">
      <c r="A67" s="40"/>
      <c r="B67" s="41" t="s">
        <v>71</v>
      </c>
      <c r="C67" s="65"/>
      <c r="D67" s="66"/>
      <c r="E67" s="65"/>
      <c r="F67" s="66"/>
      <c r="G67" s="67"/>
      <c r="H67" s="66"/>
      <c r="I67" s="66"/>
      <c r="J67" s="66"/>
      <c r="K67" s="16"/>
      <c r="L67" s="16"/>
      <c r="M67" s="16"/>
      <c r="N67" s="16"/>
      <c r="O67" s="16"/>
      <c r="P67" s="16"/>
      <c r="Q67" s="16"/>
      <c r="R67" s="1"/>
    </row>
    <row r="68" spans="1:18" ht="12.75">
      <c r="A68" s="26">
        <f>A66+1</f>
        <v>58</v>
      </c>
      <c r="B68" s="27" t="s">
        <v>72</v>
      </c>
      <c r="C68" s="46">
        <v>0.757</v>
      </c>
      <c r="D68" s="47">
        <v>12</v>
      </c>
      <c r="E68" s="46">
        <f aca="true" t="shared" si="15" ref="E68:E74">C68*D68</f>
        <v>9.084</v>
      </c>
      <c r="F68" s="47">
        <v>91</v>
      </c>
      <c r="G68" s="48">
        <f aca="true" t="shared" si="16" ref="G68:G74">E68*F68</f>
        <v>826.644</v>
      </c>
      <c r="H68" s="47">
        <f>D68*F68</f>
        <v>1092</v>
      </c>
      <c r="I68" s="47">
        <v>36</v>
      </c>
      <c r="J68" s="47">
        <v>2103200000</v>
      </c>
      <c r="K68" s="28">
        <v>0.5992380952380952</v>
      </c>
      <c r="L68" s="28">
        <v>0.541247311827957</v>
      </c>
      <c r="M68" s="28"/>
      <c r="N68" s="28">
        <f t="shared" si="2"/>
        <v>0</v>
      </c>
      <c r="O68" s="28">
        <f t="shared" si="3"/>
        <v>0</v>
      </c>
      <c r="P68" s="28">
        <f t="shared" si="4"/>
        <v>0</v>
      </c>
      <c r="Q68" s="28">
        <f t="shared" si="5"/>
        <v>0</v>
      </c>
      <c r="R68" s="1"/>
    </row>
    <row r="69" spans="1:18" ht="12.75">
      <c r="A69" s="26">
        <f t="shared" si="13"/>
        <v>59</v>
      </c>
      <c r="B69" s="27" t="s">
        <v>73</v>
      </c>
      <c r="C69" s="46">
        <v>0.757</v>
      </c>
      <c r="D69" s="47">
        <v>12</v>
      </c>
      <c r="E69" s="46">
        <f t="shared" si="15"/>
        <v>9.084</v>
      </c>
      <c r="F69" s="47">
        <v>91</v>
      </c>
      <c r="G69" s="48">
        <f t="shared" si="16"/>
        <v>826.644</v>
      </c>
      <c r="H69" s="47">
        <f aca="true" t="shared" si="17" ref="H69:H77">D69*F69</f>
        <v>1092</v>
      </c>
      <c r="I69" s="47">
        <v>36</v>
      </c>
      <c r="J69" s="47">
        <v>2103200000</v>
      </c>
      <c r="K69" s="28">
        <v>0.5992380952380952</v>
      </c>
      <c r="L69" s="28">
        <v>0.541247311827957</v>
      </c>
      <c r="M69" s="28"/>
      <c r="N69" s="28">
        <f t="shared" si="2"/>
        <v>0</v>
      </c>
      <c r="O69" s="28">
        <f t="shared" si="3"/>
        <v>0</v>
      </c>
      <c r="P69" s="28">
        <f t="shared" si="4"/>
        <v>0</v>
      </c>
      <c r="Q69" s="28">
        <f t="shared" si="5"/>
        <v>0</v>
      </c>
      <c r="R69" s="1"/>
    </row>
    <row r="70" spans="1:18" ht="12.75">
      <c r="A70" s="26">
        <f t="shared" si="13"/>
        <v>60</v>
      </c>
      <c r="B70" s="27" t="s">
        <v>74</v>
      </c>
      <c r="C70" s="46">
        <v>0.757</v>
      </c>
      <c r="D70" s="47">
        <v>12</v>
      </c>
      <c r="E70" s="46">
        <f t="shared" si="15"/>
        <v>9.084</v>
      </c>
      <c r="F70" s="47">
        <v>91</v>
      </c>
      <c r="G70" s="48">
        <f t="shared" si="16"/>
        <v>826.644</v>
      </c>
      <c r="H70" s="47">
        <f t="shared" si="17"/>
        <v>1092</v>
      </c>
      <c r="I70" s="47">
        <v>36</v>
      </c>
      <c r="J70" s="47">
        <v>2103200000</v>
      </c>
      <c r="K70" s="28">
        <v>0.5992380952380952</v>
      </c>
      <c r="L70" s="28">
        <v>0.541247311827957</v>
      </c>
      <c r="M70" s="28"/>
      <c r="N70" s="28">
        <f t="shared" si="2"/>
        <v>0</v>
      </c>
      <c r="O70" s="28">
        <f t="shared" si="3"/>
        <v>0</v>
      </c>
      <c r="P70" s="28">
        <f t="shared" si="4"/>
        <v>0</v>
      </c>
      <c r="Q70" s="28">
        <f t="shared" si="5"/>
        <v>0</v>
      </c>
      <c r="R70" s="1"/>
    </row>
    <row r="71" spans="1:18" ht="12.75">
      <c r="A71" s="26">
        <f t="shared" si="13"/>
        <v>61</v>
      </c>
      <c r="B71" s="27" t="s">
        <v>75</v>
      </c>
      <c r="C71" s="46">
        <v>0.757</v>
      </c>
      <c r="D71" s="47">
        <v>12</v>
      </c>
      <c r="E71" s="46">
        <f t="shared" si="15"/>
        <v>9.084</v>
      </c>
      <c r="F71" s="47">
        <v>91</v>
      </c>
      <c r="G71" s="48">
        <f t="shared" si="16"/>
        <v>826.644</v>
      </c>
      <c r="H71" s="47">
        <f t="shared" si="17"/>
        <v>1092</v>
      </c>
      <c r="I71" s="47">
        <v>36</v>
      </c>
      <c r="J71" s="47">
        <v>2103200000</v>
      </c>
      <c r="K71" s="28">
        <v>0.5992380952380952</v>
      </c>
      <c r="L71" s="28">
        <v>0.541247311827957</v>
      </c>
      <c r="M71" s="28"/>
      <c r="N71" s="28">
        <f t="shared" si="2"/>
        <v>0</v>
      </c>
      <c r="O71" s="28">
        <f t="shared" si="3"/>
        <v>0</v>
      </c>
      <c r="P71" s="28">
        <f t="shared" si="4"/>
        <v>0</v>
      </c>
      <c r="Q71" s="28">
        <f t="shared" si="5"/>
        <v>0</v>
      </c>
      <c r="R71" s="1"/>
    </row>
    <row r="72" spans="1:18" ht="12.75">
      <c r="A72" s="26">
        <f>A71+1</f>
        <v>62</v>
      </c>
      <c r="B72" s="27" t="s">
        <v>76</v>
      </c>
      <c r="C72" s="46">
        <v>0.762</v>
      </c>
      <c r="D72" s="47">
        <v>12</v>
      </c>
      <c r="E72" s="46">
        <f t="shared" si="15"/>
        <v>9.144</v>
      </c>
      <c r="F72" s="47">
        <v>91</v>
      </c>
      <c r="G72" s="48">
        <f t="shared" si="16"/>
        <v>832.104</v>
      </c>
      <c r="H72" s="47">
        <f t="shared" si="17"/>
        <v>1092</v>
      </c>
      <c r="I72" s="47">
        <v>24</v>
      </c>
      <c r="J72" s="47">
        <v>2002903900</v>
      </c>
      <c r="K72" s="28">
        <v>0.763452380952381</v>
      </c>
      <c r="L72" s="28">
        <v>0.6895698924731184</v>
      </c>
      <c r="M72" s="28"/>
      <c r="N72" s="28">
        <f t="shared" si="2"/>
        <v>0</v>
      </c>
      <c r="O72" s="28">
        <f t="shared" si="3"/>
        <v>0</v>
      </c>
      <c r="P72" s="28">
        <f t="shared" si="4"/>
        <v>0</v>
      </c>
      <c r="Q72" s="28">
        <f t="shared" si="5"/>
        <v>0</v>
      </c>
      <c r="R72" s="1"/>
    </row>
    <row r="73" spans="1:18" ht="12.75">
      <c r="A73" s="26">
        <v>63</v>
      </c>
      <c r="B73" s="27" t="s">
        <v>77</v>
      </c>
      <c r="C73" s="46">
        <v>0.388</v>
      </c>
      <c r="D73" s="47">
        <v>6</v>
      </c>
      <c r="E73" s="46">
        <f t="shared" si="15"/>
        <v>2.3280000000000003</v>
      </c>
      <c r="F73" s="47">
        <v>360</v>
      </c>
      <c r="G73" s="48">
        <f t="shared" si="16"/>
        <v>838.0800000000002</v>
      </c>
      <c r="H73" s="47">
        <f t="shared" si="17"/>
        <v>2160</v>
      </c>
      <c r="I73" s="47">
        <v>36</v>
      </c>
      <c r="J73" s="47">
        <v>2103909000</v>
      </c>
      <c r="K73" s="28">
        <v>0.45519047619047626</v>
      </c>
      <c r="L73" s="28">
        <v>0.4111397849462367</v>
      </c>
      <c r="M73" s="28"/>
      <c r="N73" s="28">
        <f>M73*D73</f>
        <v>0</v>
      </c>
      <c r="O73" s="28">
        <f t="shared" si="3"/>
        <v>0</v>
      </c>
      <c r="P73" s="28">
        <f t="shared" si="4"/>
        <v>0</v>
      </c>
      <c r="Q73" s="28">
        <f t="shared" si="5"/>
        <v>0</v>
      </c>
      <c r="R73" s="1"/>
    </row>
    <row r="74" spans="1:18" ht="12.75">
      <c r="A74" s="26">
        <f t="shared" si="13"/>
        <v>64</v>
      </c>
      <c r="B74" s="27" t="s">
        <v>78</v>
      </c>
      <c r="C74" s="46">
        <v>0.388</v>
      </c>
      <c r="D74" s="47">
        <v>6</v>
      </c>
      <c r="E74" s="46">
        <f t="shared" si="15"/>
        <v>2.3280000000000003</v>
      </c>
      <c r="F74" s="47">
        <v>360</v>
      </c>
      <c r="G74" s="48">
        <f t="shared" si="16"/>
        <v>838.0800000000002</v>
      </c>
      <c r="H74" s="47">
        <f t="shared" si="17"/>
        <v>2160</v>
      </c>
      <c r="I74" s="47">
        <v>36</v>
      </c>
      <c r="J74" s="47">
        <v>2103909000</v>
      </c>
      <c r="K74" s="28">
        <v>0.45519047619047626</v>
      </c>
      <c r="L74" s="28">
        <v>0.4111397849462367</v>
      </c>
      <c r="M74" s="28"/>
      <c r="N74" s="28">
        <f t="shared" si="2"/>
        <v>0</v>
      </c>
      <c r="O74" s="28">
        <f t="shared" si="3"/>
        <v>0</v>
      </c>
      <c r="P74" s="28">
        <f t="shared" si="4"/>
        <v>0</v>
      </c>
      <c r="Q74" s="28">
        <f t="shared" si="5"/>
        <v>0</v>
      </c>
      <c r="R74" s="1"/>
    </row>
    <row r="75" spans="1:18" ht="12.75">
      <c r="A75" s="26">
        <f t="shared" si="13"/>
        <v>65</v>
      </c>
      <c r="B75" s="27" t="s">
        <v>79</v>
      </c>
      <c r="C75" s="46">
        <v>0.386</v>
      </c>
      <c r="D75" s="47">
        <v>6</v>
      </c>
      <c r="E75" s="46">
        <f>C75*D75</f>
        <v>2.316</v>
      </c>
      <c r="F75" s="47">
        <v>360</v>
      </c>
      <c r="G75" s="48">
        <f>E75*F75</f>
        <v>833.76</v>
      </c>
      <c r="H75" s="47">
        <f t="shared" si="17"/>
        <v>2160</v>
      </c>
      <c r="I75" s="47">
        <v>3</v>
      </c>
      <c r="J75" s="47">
        <v>2103309000</v>
      </c>
      <c r="K75" s="28">
        <v>0.33</v>
      </c>
      <c r="L75" s="28">
        <v>0.3</v>
      </c>
      <c r="M75" s="28"/>
      <c r="N75" s="28">
        <f t="shared" si="2"/>
        <v>0</v>
      </c>
      <c r="O75" s="28">
        <f t="shared" si="3"/>
        <v>0</v>
      </c>
      <c r="P75" s="28">
        <f t="shared" si="4"/>
        <v>0</v>
      </c>
      <c r="Q75" s="28">
        <f t="shared" si="5"/>
        <v>0</v>
      </c>
      <c r="R75" s="1"/>
    </row>
    <row r="76" spans="1:18" ht="12.75">
      <c r="A76" s="26">
        <f t="shared" si="13"/>
        <v>66</v>
      </c>
      <c r="B76" s="27" t="s">
        <v>80</v>
      </c>
      <c r="C76" s="46">
        <v>0.386</v>
      </c>
      <c r="D76" s="47">
        <v>6</v>
      </c>
      <c r="E76" s="46">
        <f>C76*D76</f>
        <v>2.316</v>
      </c>
      <c r="F76" s="47">
        <v>360</v>
      </c>
      <c r="G76" s="48">
        <f>E76*F76</f>
        <v>833.76</v>
      </c>
      <c r="H76" s="47">
        <f t="shared" si="17"/>
        <v>2160</v>
      </c>
      <c r="I76" s="47">
        <v>3</v>
      </c>
      <c r="J76" s="47">
        <v>2103309000</v>
      </c>
      <c r="K76" s="28">
        <v>0.33</v>
      </c>
      <c r="L76" s="28">
        <v>0.31</v>
      </c>
      <c r="M76" s="28"/>
      <c r="N76" s="28">
        <f>M76*D76</f>
        <v>0</v>
      </c>
      <c r="O76" s="28">
        <f>N76*K76</f>
        <v>0</v>
      </c>
      <c r="P76" s="28">
        <f t="shared" si="4"/>
        <v>0</v>
      </c>
      <c r="Q76" s="28">
        <f t="shared" si="5"/>
        <v>0</v>
      </c>
      <c r="R76" s="2"/>
    </row>
    <row r="77" spans="1:18" ht="12.75">
      <c r="A77" s="26">
        <f t="shared" si="13"/>
        <v>67</v>
      </c>
      <c r="B77" s="27" t="s">
        <v>216</v>
      </c>
      <c r="C77" s="46">
        <v>0.386</v>
      </c>
      <c r="D77" s="47">
        <v>6</v>
      </c>
      <c r="E77" s="46">
        <f>C77*D77</f>
        <v>2.316</v>
      </c>
      <c r="F77" s="47">
        <v>360</v>
      </c>
      <c r="G77" s="48">
        <f>E77*F77</f>
        <v>833.76</v>
      </c>
      <c r="H77" s="47">
        <f t="shared" si="17"/>
        <v>2160</v>
      </c>
      <c r="I77" s="47">
        <v>3</v>
      </c>
      <c r="J77" s="47">
        <v>2103309000</v>
      </c>
      <c r="K77" s="28">
        <v>0.333809523809524</v>
      </c>
      <c r="L77" s="28">
        <v>0.304408602150538</v>
      </c>
      <c r="M77" s="28"/>
      <c r="N77" s="28">
        <f>M77*D77</f>
        <v>0</v>
      </c>
      <c r="O77" s="28">
        <f>N77*K77</f>
        <v>0</v>
      </c>
      <c r="P77" s="28">
        <f>N77*L77</f>
        <v>0</v>
      </c>
      <c r="Q77" s="28">
        <f>N77*C77</f>
        <v>0</v>
      </c>
      <c r="R77" s="1"/>
    </row>
    <row r="78" spans="1:18" ht="15.75">
      <c r="A78" s="173"/>
      <c r="B78" s="178" t="s">
        <v>193</v>
      </c>
      <c r="C78" s="174"/>
      <c r="D78" s="175"/>
      <c r="E78" s="174"/>
      <c r="F78" s="175"/>
      <c r="G78" s="176"/>
      <c r="H78" s="177"/>
      <c r="I78" s="175"/>
      <c r="J78" s="175"/>
      <c r="K78" s="154"/>
      <c r="L78" s="154"/>
      <c r="M78" s="154"/>
      <c r="N78" s="154"/>
      <c r="O78" s="154"/>
      <c r="P78" s="154"/>
      <c r="Q78" s="154"/>
      <c r="R78" s="144"/>
    </row>
    <row r="79" spans="1:18" ht="15">
      <c r="A79" s="26">
        <v>68</v>
      </c>
      <c r="B79" s="180" t="s">
        <v>194</v>
      </c>
      <c r="C79" s="46">
        <v>5.996</v>
      </c>
      <c r="D79" s="47">
        <v>2</v>
      </c>
      <c r="E79" s="46">
        <v>11.992</v>
      </c>
      <c r="F79" s="47">
        <v>42</v>
      </c>
      <c r="G79" s="48">
        <f>F79*E79</f>
        <v>503.66400000000004</v>
      </c>
      <c r="H79" s="68">
        <f>F79*D79</f>
        <v>84</v>
      </c>
      <c r="I79" s="181">
        <v>6</v>
      </c>
      <c r="J79" s="47"/>
      <c r="K79" s="182">
        <v>5.874319229157938</v>
      </c>
      <c r="L79" s="182">
        <v>5.202968460111316</v>
      </c>
      <c r="M79" s="28"/>
      <c r="N79" s="28"/>
      <c r="O79" s="28"/>
      <c r="P79" s="28"/>
      <c r="Q79" s="28"/>
      <c r="R79" s="144"/>
    </row>
    <row r="80" spans="1:18" ht="15">
      <c r="A80" s="26">
        <v>69</v>
      </c>
      <c r="B80" s="180" t="s">
        <v>198</v>
      </c>
      <c r="C80" s="46">
        <v>5.996</v>
      </c>
      <c r="D80" s="47">
        <v>2</v>
      </c>
      <c r="E80" s="46">
        <v>11.992</v>
      </c>
      <c r="F80" s="47">
        <v>42</v>
      </c>
      <c r="G80" s="48">
        <f aca="true" t="shared" si="18" ref="G80:G92">F80*E80</f>
        <v>503.66400000000004</v>
      </c>
      <c r="H80" s="68">
        <f aca="true" t="shared" si="19" ref="H80:H92">F80*D80</f>
        <v>84</v>
      </c>
      <c r="I80" s="181">
        <v>6</v>
      </c>
      <c r="J80" s="47"/>
      <c r="K80" s="182">
        <v>3.315458734813573</v>
      </c>
      <c r="L80" s="182">
        <v>2.9365491651205935</v>
      </c>
      <c r="M80" s="28"/>
      <c r="N80" s="28"/>
      <c r="O80" s="28"/>
      <c r="P80" s="28"/>
      <c r="Q80" s="28"/>
      <c r="R80" s="144"/>
    </row>
    <row r="81" spans="1:18" ht="15">
      <c r="A81" s="26">
        <v>70</v>
      </c>
      <c r="B81" s="180" t="s">
        <v>195</v>
      </c>
      <c r="C81" s="46">
        <v>5.996</v>
      </c>
      <c r="D81" s="47">
        <v>2</v>
      </c>
      <c r="E81" s="46">
        <v>11.992</v>
      </c>
      <c r="F81" s="47">
        <v>42</v>
      </c>
      <c r="G81" s="48">
        <f t="shared" si="18"/>
        <v>503.66400000000004</v>
      </c>
      <c r="H81" s="68">
        <f t="shared" si="19"/>
        <v>84</v>
      </c>
      <c r="I81" s="181">
        <v>6</v>
      </c>
      <c r="J81" s="47"/>
      <c r="K81" s="182">
        <v>2.885630498533724</v>
      </c>
      <c r="L81" s="182">
        <v>2.5558441558441554</v>
      </c>
      <c r="M81" s="28"/>
      <c r="N81" s="28"/>
      <c r="O81" s="28"/>
      <c r="P81" s="28"/>
      <c r="Q81" s="28"/>
      <c r="R81" s="144"/>
    </row>
    <row r="82" spans="1:18" ht="15">
      <c r="A82" s="26">
        <v>71</v>
      </c>
      <c r="B82" s="180" t="s">
        <v>196</v>
      </c>
      <c r="C82" s="46">
        <v>5.996</v>
      </c>
      <c r="D82" s="47">
        <v>2</v>
      </c>
      <c r="E82" s="46">
        <v>11.992</v>
      </c>
      <c r="F82" s="47">
        <v>42</v>
      </c>
      <c r="G82" s="48">
        <f t="shared" si="18"/>
        <v>503.66400000000004</v>
      </c>
      <c r="H82" s="68">
        <f t="shared" si="19"/>
        <v>84</v>
      </c>
      <c r="I82" s="181">
        <v>6</v>
      </c>
      <c r="J82" s="47"/>
      <c r="K82" s="182">
        <v>2.885630498533724</v>
      </c>
      <c r="L82" s="182">
        <v>2.5558441558441554</v>
      </c>
      <c r="M82" s="28"/>
      <c r="N82" s="28"/>
      <c r="O82" s="28"/>
      <c r="P82" s="28"/>
      <c r="Q82" s="28"/>
      <c r="R82" s="144"/>
    </row>
    <row r="83" spans="1:18" ht="15">
      <c r="A83" s="26">
        <v>72</v>
      </c>
      <c r="B83" s="180" t="s">
        <v>197</v>
      </c>
      <c r="C83" s="46">
        <v>5.996</v>
      </c>
      <c r="D83" s="47">
        <v>2</v>
      </c>
      <c r="E83" s="46">
        <v>11.992</v>
      </c>
      <c r="F83" s="47">
        <v>42</v>
      </c>
      <c r="G83" s="48">
        <f t="shared" si="18"/>
        <v>503.66400000000004</v>
      </c>
      <c r="H83" s="68">
        <f t="shared" si="19"/>
        <v>84</v>
      </c>
      <c r="I83" s="181">
        <v>6</v>
      </c>
      <c r="J83" s="47"/>
      <c r="K83" s="183">
        <v>4.8764139086719736</v>
      </c>
      <c r="L83" s="183">
        <v>4.319109461966605</v>
      </c>
      <c r="M83" s="28"/>
      <c r="N83" s="28"/>
      <c r="O83" s="28"/>
      <c r="P83" s="28"/>
      <c r="Q83" s="28"/>
      <c r="R83" s="144"/>
    </row>
    <row r="84" spans="1:18" ht="15">
      <c r="A84" s="26">
        <v>73</v>
      </c>
      <c r="B84" s="180" t="s">
        <v>199</v>
      </c>
      <c r="C84" s="46">
        <v>5.996</v>
      </c>
      <c r="D84" s="47">
        <v>2</v>
      </c>
      <c r="E84" s="46">
        <v>11.992</v>
      </c>
      <c r="F84" s="47">
        <v>42</v>
      </c>
      <c r="G84" s="48">
        <f t="shared" si="18"/>
        <v>503.66400000000004</v>
      </c>
      <c r="H84" s="68">
        <f t="shared" si="19"/>
        <v>84</v>
      </c>
      <c r="I84" s="181">
        <v>6</v>
      </c>
      <c r="J84" s="47"/>
      <c r="K84" s="182">
        <v>7.0883954754922485</v>
      </c>
      <c r="L84" s="182">
        <v>6.278293135435991</v>
      </c>
      <c r="M84" s="28"/>
      <c r="N84" s="28"/>
      <c r="O84" s="28"/>
      <c r="P84" s="28"/>
      <c r="Q84" s="28"/>
      <c r="R84" s="144"/>
    </row>
    <row r="85" spans="1:18" ht="15">
      <c r="A85" s="26">
        <v>74</v>
      </c>
      <c r="B85" s="180" t="s">
        <v>200</v>
      </c>
      <c r="C85" s="46">
        <v>5.996</v>
      </c>
      <c r="D85" s="47">
        <v>2</v>
      </c>
      <c r="E85" s="46">
        <v>11.992</v>
      </c>
      <c r="F85" s="47">
        <v>42</v>
      </c>
      <c r="G85" s="48">
        <f t="shared" si="18"/>
        <v>503.66400000000004</v>
      </c>
      <c r="H85" s="68">
        <f t="shared" si="19"/>
        <v>84</v>
      </c>
      <c r="I85" s="181">
        <v>6</v>
      </c>
      <c r="J85" s="47"/>
      <c r="K85" s="183">
        <v>6.319229157938835</v>
      </c>
      <c r="L85" s="183">
        <v>5.5970315398886825</v>
      </c>
      <c r="M85" s="28"/>
      <c r="N85" s="28"/>
      <c r="O85" s="28"/>
      <c r="P85" s="28"/>
      <c r="Q85" s="28"/>
      <c r="R85" s="144"/>
    </row>
    <row r="86" spans="1:18" ht="15">
      <c r="A86" s="26">
        <v>75</v>
      </c>
      <c r="B86" s="180" t="s">
        <v>212</v>
      </c>
      <c r="C86" s="46">
        <v>5.996</v>
      </c>
      <c r="D86" s="47">
        <v>2</v>
      </c>
      <c r="E86" s="46">
        <v>11.992</v>
      </c>
      <c r="F86" s="47">
        <v>42</v>
      </c>
      <c r="G86" s="48">
        <f t="shared" si="18"/>
        <v>503.66400000000004</v>
      </c>
      <c r="H86" s="68">
        <f t="shared" si="19"/>
        <v>84</v>
      </c>
      <c r="I86" s="181">
        <v>6</v>
      </c>
      <c r="J86" s="47"/>
      <c r="K86" s="182">
        <v>6.319229157938835</v>
      </c>
      <c r="L86" s="182">
        <v>5.5970315398886825</v>
      </c>
      <c r="M86" s="28"/>
      <c r="N86" s="28"/>
      <c r="O86" s="28"/>
      <c r="P86" s="28"/>
      <c r="Q86" s="28"/>
      <c r="R86" s="144"/>
    </row>
    <row r="87" spans="1:18" ht="15">
      <c r="A87" s="26">
        <v>76</v>
      </c>
      <c r="B87" s="180" t="s">
        <v>201</v>
      </c>
      <c r="C87" s="46">
        <v>5.996</v>
      </c>
      <c r="D87" s="47">
        <v>2</v>
      </c>
      <c r="E87" s="46">
        <v>11.992</v>
      </c>
      <c r="F87" s="47">
        <v>42</v>
      </c>
      <c r="G87" s="48">
        <f t="shared" si="18"/>
        <v>503.66400000000004</v>
      </c>
      <c r="H87" s="68">
        <f t="shared" si="19"/>
        <v>84</v>
      </c>
      <c r="I87" s="181">
        <v>6</v>
      </c>
      <c r="J87" s="47"/>
      <c r="K87" s="183">
        <v>4.8764139086719736</v>
      </c>
      <c r="L87" s="183">
        <v>4.319109461966605</v>
      </c>
      <c r="M87" s="28"/>
      <c r="N87" s="28"/>
      <c r="O87" s="28"/>
      <c r="P87" s="28"/>
      <c r="Q87" s="28"/>
      <c r="R87" s="144"/>
    </row>
    <row r="88" spans="1:18" ht="15">
      <c r="A88" s="26">
        <v>77</v>
      </c>
      <c r="B88" s="180" t="s">
        <v>202</v>
      </c>
      <c r="C88" s="46">
        <v>5.996</v>
      </c>
      <c r="D88" s="47">
        <v>2</v>
      </c>
      <c r="E88" s="46">
        <v>11.992</v>
      </c>
      <c r="F88" s="47">
        <v>42</v>
      </c>
      <c r="G88" s="48">
        <f t="shared" si="18"/>
        <v>503.66400000000004</v>
      </c>
      <c r="H88" s="68">
        <f t="shared" si="19"/>
        <v>84</v>
      </c>
      <c r="I88" s="181">
        <v>6</v>
      </c>
      <c r="J88" s="47"/>
      <c r="K88" s="182">
        <v>6.319229157938835</v>
      </c>
      <c r="L88" s="182">
        <v>5.5970315398886825</v>
      </c>
      <c r="M88" s="28"/>
      <c r="N88" s="28"/>
      <c r="O88" s="28"/>
      <c r="P88" s="28"/>
      <c r="Q88" s="28"/>
      <c r="R88" s="144"/>
    </row>
    <row r="89" spans="1:18" ht="15">
      <c r="A89" s="26">
        <v>78</v>
      </c>
      <c r="B89" s="180" t="s">
        <v>203</v>
      </c>
      <c r="C89" s="46">
        <v>5.696000000000001</v>
      </c>
      <c r="D89" s="47">
        <v>2</v>
      </c>
      <c r="E89" s="46">
        <v>11.392000000000001</v>
      </c>
      <c r="F89" s="47">
        <v>42</v>
      </c>
      <c r="G89" s="48">
        <f t="shared" si="18"/>
        <v>478.46400000000006</v>
      </c>
      <c r="H89" s="68">
        <f t="shared" si="19"/>
        <v>84</v>
      </c>
      <c r="I89" s="143" t="s">
        <v>207</v>
      </c>
      <c r="J89" s="47"/>
      <c r="K89" s="183">
        <v>1.0607457059069962</v>
      </c>
      <c r="L89" s="183">
        <v>0.9395176252319108</v>
      </c>
      <c r="M89" s="28"/>
      <c r="N89" s="28"/>
      <c r="O89" s="28"/>
      <c r="P89" s="28"/>
      <c r="Q89" s="28"/>
      <c r="R89" s="144"/>
    </row>
    <row r="90" spans="1:18" ht="15">
      <c r="A90" s="26">
        <v>79</v>
      </c>
      <c r="B90" s="180" t="s">
        <v>204</v>
      </c>
      <c r="C90" s="46">
        <v>5.696000000000001</v>
      </c>
      <c r="D90" s="47">
        <v>2</v>
      </c>
      <c r="E90" s="46">
        <v>11.392000000000001</v>
      </c>
      <c r="F90" s="47">
        <v>42</v>
      </c>
      <c r="G90" s="48">
        <f t="shared" si="18"/>
        <v>478.46400000000006</v>
      </c>
      <c r="H90" s="68">
        <f t="shared" si="19"/>
        <v>84</v>
      </c>
      <c r="I90" s="143" t="s">
        <v>208</v>
      </c>
      <c r="J90" s="47"/>
      <c r="K90" s="182">
        <v>0.9803100125680769</v>
      </c>
      <c r="L90" s="182">
        <v>0.8682745825602968</v>
      </c>
      <c r="M90" s="28"/>
      <c r="N90" s="28"/>
      <c r="O90" s="28"/>
      <c r="P90" s="28"/>
      <c r="Q90" s="28"/>
      <c r="R90" s="144"/>
    </row>
    <row r="91" spans="1:18" ht="15">
      <c r="A91" s="26">
        <v>80</v>
      </c>
      <c r="B91" s="180" t="s">
        <v>205</v>
      </c>
      <c r="C91" s="46">
        <v>1.296</v>
      </c>
      <c r="D91" s="47">
        <v>4</v>
      </c>
      <c r="E91" s="46">
        <v>5.184</v>
      </c>
      <c r="F91" s="47">
        <v>42</v>
      </c>
      <c r="G91" s="48">
        <f t="shared" si="18"/>
        <v>217.728</v>
      </c>
      <c r="H91" s="68">
        <f t="shared" si="19"/>
        <v>168</v>
      </c>
      <c r="I91" s="143" t="s">
        <v>209</v>
      </c>
      <c r="J91" s="47"/>
      <c r="K91" s="182">
        <v>5.278592375366569</v>
      </c>
      <c r="L91" s="182">
        <v>4.675324675324675</v>
      </c>
      <c r="M91" s="28"/>
      <c r="N91" s="28"/>
      <c r="O91" s="28"/>
      <c r="P91" s="28"/>
      <c r="Q91" s="28"/>
      <c r="R91" s="144"/>
    </row>
    <row r="92" spans="1:18" ht="15">
      <c r="A92" s="26">
        <v>81</v>
      </c>
      <c r="B92" s="180" t="s">
        <v>206</v>
      </c>
      <c r="C92" s="46">
        <v>1.05</v>
      </c>
      <c r="D92" s="47">
        <v>4</v>
      </c>
      <c r="E92" s="46">
        <v>4.2</v>
      </c>
      <c r="F92" s="47">
        <v>120</v>
      </c>
      <c r="G92" s="48">
        <f t="shared" si="18"/>
        <v>504</v>
      </c>
      <c r="H92" s="68">
        <f t="shared" si="19"/>
        <v>480</v>
      </c>
      <c r="I92" s="143" t="s">
        <v>210</v>
      </c>
      <c r="J92" s="47"/>
      <c r="K92" s="182">
        <v>4.868873062421449</v>
      </c>
      <c r="L92" s="182">
        <v>4.312430426716141</v>
      </c>
      <c r="M92" s="28"/>
      <c r="N92" s="28"/>
      <c r="O92" s="28"/>
      <c r="P92" s="28"/>
      <c r="Q92" s="28"/>
      <c r="R92" s="144"/>
    </row>
    <row r="93" spans="1:18" ht="12.75">
      <c r="A93" s="26"/>
      <c r="B93" s="27"/>
      <c r="C93" s="46"/>
      <c r="D93" s="47"/>
      <c r="E93" s="46"/>
      <c r="F93" s="47"/>
      <c r="G93" s="48"/>
      <c r="H93" s="68"/>
      <c r="I93" s="47"/>
      <c r="J93" s="47"/>
      <c r="K93" s="28"/>
      <c r="L93" s="28"/>
      <c r="M93" s="28"/>
      <c r="N93" s="28">
        <f>M93*D93</f>
        <v>0</v>
      </c>
      <c r="O93" s="28">
        <f>N93*K93</f>
        <v>0</v>
      </c>
      <c r="P93" s="28">
        <f>N93*L93</f>
        <v>0</v>
      </c>
      <c r="Q93" s="28">
        <f>N93*C93</f>
        <v>0</v>
      </c>
      <c r="R93" s="1"/>
    </row>
    <row r="94" spans="1:18" ht="12.75">
      <c r="A94" s="26"/>
      <c r="B94" s="42" t="s">
        <v>81</v>
      </c>
      <c r="C94" s="46"/>
      <c r="D94" s="47"/>
      <c r="E94" s="46"/>
      <c r="F94" s="47"/>
      <c r="G94" s="48"/>
      <c r="H94" s="68"/>
      <c r="I94" s="47"/>
      <c r="J94" s="69"/>
      <c r="K94" s="69"/>
      <c r="L94" s="69"/>
      <c r="M94" s="10">
        <f>SUBTOTAL(109,M7:M93)</f>
        <v>0</v>
      </c>
      <c r="N94" s="10">
        <f>SUBTOTAL(109,N7:N93)</f>
        <v>0</v>
      </c>
      <c r="O94" s="10">
        <f>SUBTOTAL(109,O7:O93)</f>
        <v>0</v>
      </c>
      <c r="P94" s="10">
        <f>SUBTOTAL(109,P7:P93)</f>
        <v>0</v>
      </c>
      <c r="Q94" s="10">
        <f>SUBTOTAL(109,Q7:Q93)</f>
        <v>0</v>
      </c>
      <c r="R94" s="1"/>
    </row>
  </sheetData>
  <sheetProtection/>
  <mergeCells count="1">
    <mergeCell ref="C5:H5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3"/>
  <sheetViews>
    <sheetView tabSelected="1" zoomScalePageLayoutView="0" workbookViewId="0" topLeftCell="A1">
      <pane xSplit="2" ySplit="6" topLeftCell="G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8" sqref="H48"/>
    </sheetView>
  </sheetViews>
  <sheetFormatPr defaultColWidth="8.875" defaultRowHeight="12.75" outlineLevelCol="1"/>
  <cols>
    <col min="1" max="1" width="4.375" style="3" customWidth="1"/>
    <col min="2" max="2" width="80.75390625" style="3" customWidth="1"/>
    <col min="3" max="3" width="12.25390625" style="3" customWidth="1" outlineLevel="1"/>
    <col min="4" max="4" width="10.75390625" style="3" customWidth="1" outlineLevel="1"/>
    <col min="5" max="5" width="11.875" style="3" customWidth="1" outlineLevel="1"/>
    <col min="6" max="6" width="13.125" style="3" customWidth="1" outlineLevel="1"/>
    <col min="7" max="7" width="11.125" style="3" customWidth="1" outlineLevel="1"/>
    <col min="8" max="8" width="13.00390625" style="3" customWidth="1" outlineLevel="1"/>
    <col min="9" max="9" width="10.25390625" style="3" customWidth="1"/>
    <col min="10" max="10" width="14.00390625" style="3" customWidth="1"/>
    <col min="11" max="12" width="9.75390625" style="70" customWidth="1"/>
    <col min="13" max="13" width="10.75390625" style="3" customWidth="1"/>
    <col min="14" max="14" width="14.125" style="3" customWidth="1"/>
    <col min="15" max="15" width="14.375" style="3" customWidth="1"/>
    <col min="16" max="16" width="10.75390625" style="3" customWidth="1"/>
    <col min="17" max="17" width="12.75390625" style="3" customWidth="1"/>
    <col min="18" max="18" width="22.625" style="3" customWidth="1"/>
    <col min="19" max="16384" width="8.875" style="3" customWidth="1"/>
  </cols>
  <sheetData>
    <row r="1" ht="12.75"/>
    <row r="2" spans="2:3" ht="12.75">
      <c r="B2" s="4" t="s">
        <v>85</v>
      </c>
      <c r="C2" s="4"/>
    </row>
    <row r="3" ht="12.75">
      <c r="N3" s="71"/>
    </row>
    <row r="4" ht="12.75"/>
    <row r="5" spans="2:8" ht="12.75">
      <c r="B5" s="5"/>
      <c r="C5" s="184" t="s">
        <v>86</v>
      </c>
      <c r="D5" s="185"/>
      <c r="E5" s="185"/>
      <c r="F5" s="185"/>
      <c r="G5" s="185"/>
      <c r="H5" s="186"/>
    </row>
    <row r="6" spans="1:18" s="6" customFormat="1" ht="50.25" customHeight="1">
      <c r="A6" s="72" t="s">
        <v>0</v>
      </c>
      <c r="B6" s="72" t="s">
        <v>87</v>
      </c>
      <c r="C6" s="72" t="s">
        <v>88</v>
      </c>
      <c r="D6" s="72" t="s">
        <v>89</v>
      </c>
      <c r="E6" s="72" t="s">
        <v>90</v>
      </c>
      <c r="F6" s="72" t="s">
        <v>91</v>
      </c>
      <c r="G6" s="72" t="s">
        <v>92</v>
      </c>
      <c r="H6" s="72" t="s">
        <v>93</v>
      </c>
      <c r="I6" s="72" t="s">
        <v>94</v>
      </c>
      <c r="J6" s="72" t="s">
        <v>95</v>
      </c>
      <c r="K6" s="73" t="s">
        <v>96</v>
      </c>
      <c r="L6" s="73" t="s">
        <v>97</v>
      </c>
      <c r="M6" s="9" t="s">
        <v>98</v>
      </c>
      <c r="N6" s="9" t="s">
        <v>99</v>
      </c>
      <c r="O6" s="9" t="s">
        <v>100</v>
      </c>
      <c r="P6" s="9" t="s">
        <v>101</v>
      </c>
      <c r="Q6" s="9" t="s">
        <v>102</v>
      </c>
      <c r="R6" s="7" t="s">
        <v>103</v>
      </c>
    </row>
    <row r="7" spans="1:18" s="6" customFormat="1" ht="12.75" customHeight="1">
      <c r="A7" s="74"/>
      <c r="B7" s="75" t="s">
        <v>104</v>
      </c>
      <c r="C7" s="76"/>
      <c r="D7" s="77"/>
      <c r="E7" s="76"/>
      <c r="F7" s="77"/>
      <c r="G7" s="78"/>
      <c r="H7" s="79"/>
      <c r="I7" s="77"/>
      <c r="J7" s="77"/>
      <c r="K7" s="80"/>
      <c r="L7" s="80"/>
      <c r="M7" s="81"/>
      <c r="N7" s="81"/>
      <c r="O7" s="81"/>
      <c r="P7" s="81"/>
      <c r="Q7" s="81"/>
      <c r="R7" s="8"/>
    </row>
    <row r="8" spans="1:18" ht="12.75">
      <c r="A8" s="82">
        <v>1</v>
      </c>
      <c r="B8" s="3" t="s">
        <v>105</v>
      </c>
      <c r="C8" s="83">
        <v>0.757</v>
      </c>
      <c r="D8" s="3">
        <v>12</v>
      </c>
      <c r="E8" s="83">
        <f aca="true" t="shared" si="0" ref="E8:E48">C8*D8</f>
        <v>9.084</v>
      </c>
      <c r="F8" s="3">
        <v>91</v>
      </c>
      <c r="G8" s="84">
        <f aca="true" t="shared" si="1" ref="G8:G54">E8*F8</f>
        <v>826.644</v>
      </c>
      <c r="H8" s="3">
        <f>D8*F8</f>
        <v>1092</v>
      </c>
      <c r="I8" s="3">
        <v>36</v>
      </c>
      <c r="J8" s="3">
        <v>2103200000</v>
      </c>
      <c r="K8" s="85">
        <v>0.4740476190476191</v>
      </c>
      <c r="L8" s="85">
        <v>0.4281720430107528</v>
      </c>
      <c r="M8" s="10"/>
      <c r="N8" s="86">
        <f>M8*D8</f>
        <v>0</v>
      </c>
      <c r="O8" s="86">
        <f>N8*K8</f>
        <v>0</v>
      </c>
      <c r="P8" s="86">
        <f>M8*L8</f>
        <v>0</v>
      </c>
      <c r="Q8" s="86">
        <f>N8*C8</f>
        <v>0</v>
      </c>
      <c r="R8" s="1"/>
    </row>
    <row r="9" spans="1:18" ht="12.75">
      <c r="A9" s="82">
        <v>2</v>
      </c>
      <c r="B9" s="3" t="s">
        <v>106</v>
      </c>
      <c r="C9" s="83">
        <v>0.757</v>
      </c>
      <c r="D9" s="3">
        <v>12</v>
      </c>
      <c r="E9" s="83">
        <f t="shared" si="0"/>
        <v>9.084</v>
      </c>
      <c r="F9" s="3">
        <v>91</v>
      </c>
      <c r="G9" s="84">
        <f t="shared" si="1"/>
        <v>826.644</v>
      </c>
      <c r="H9" s="3">
        <f aca="true" t="shared" si="2" ref="H9:H23">D9*F9</f>
        <v>1092</v>
      </c>
      <c r="I9" s="3">
        <v>36</v>
      </c>
      <c r="J9" s="3">
        <v>2103200000</v>
      </c>
      <c r="K9" s="85">
        <v>0.5447619047619047</v>
      </c>
      <c r="L9" s="85">
        <v>0.4920430107526882</v>
      </c>
      <c r="M9" s="10"/>
      <c r="N9" s="86">
        <f aca="true" t="shared" si="3" ref="N9:N23">M9*D9</f>
        <v>0</v>
      </c>
      <c r="O9" s="86">
        <f aca="true" t="shared" si="4" ref="O9:O23">N9*K9</f>
        <v>0</v>
      </c>
      <c r="P9" s="86">
        <f aca="true" t="shared" si="5" ref="P9:P23">M9*L9</f>
        <v>0</v>
      </c>
      <c r="Q9" s="86">
        <f aca="true" t="shared" si="6" ref="Q9:Q23">N9*C9</f>
        <v>0</v>
      </c>
      <c r="R9" s="1"/>
    </row>
    <row r="10" spans="1:18" ht="12.75">
      <c r="A10" s="82">
        <v>3</v>
      </c>
      <c r="B10" s="3" t="s">
        <v>107</v>
      </c>
      <c r="C10" s="83">
        <v>0.757</v>
      </c>
      <c r="D10" s="3">
        <v>12</v>
      </c>
      <c r="E10" s="83">
        <f t="shared" si="0"/>
        <v>9.084</v>
      </c>
      <c r="F10" s="3">
        <v>91</v>
      </c>
      <c r="G10" s="84">
        <f t="shared" si="1"/>
        <v>826.644</v>
      </c>
      <c r="H10" s="3">
        <f t="shared" si="2"/>
        <v>1092</v>
      </c>
      <c r="I10" s="3">
        <v>36</v>
      </c>
      <c r="J10" s="3">
        <v>2103200000</v>
      </c>
      <c r="K10" s="85">
        <v>0.4740476190476191</v>
      </c>
      <c r="L10" s="85">
        <v>0.4281720430107528</v>
      </c>
      <c r="M10" s="10"/>
      <c r="N10" s="86">
        <f t="shared" si="3"/>
        <v>0</v>
      </c>
      <c r="O10" s="86">
        <f t="shared" si="4"/>
        <v>0</v>
      </c>
      <c r="P10" s="86">
        <f t="shared" si="5"/>
        <v>0</v>
      </c>
      <c r="Q10" s="86">
        <f t="shared" si="6"/>
        <v>0</v>
      </c>
      <c r="R10" s="1"/>
    </row>
    <row r="11" spans="1:18" ht="12.75">
      <c r="A11" s="82">
        <v>4</v>
      </c>
      <c r="B11" s="3" t="s">
        <v>108</v>
      </c>
      <c r="C11" s="83">
        <v>0.757</v>
      </c>
      <c r="D11" s="3">
        <v>12</v>
      </c>
      <c r="E11" s="83">
        <f t="shared" si="0"/>
        <v>9.084</v>
      </c>
      <c r="F11" s="3">
        <v>91</v>
      </c>
      <c r="G11" s="84">
        <f t="shared" si="1"/>
        <v>826.644</v>
      </c>
      <c r="H11" s="3">
        <f t="shared" si="2"/>
        <v>1092</v>
      </c>
      <c r="I11" s="3">
        <v>36</v>
      </c>
      <c r="J11" s="3">
        <v>2103200000</v>
      </c>
      <c r="K11" s="85">
        <v>0.5447619047619047</v>
      </c>
      <c r="L11" s="85">
        <v>0.4920430107526882</v>
      </c>
      <c r="M11" s="10"/>
      <c r="N11" s="86">
        <f t="shared" si="3"/>
        <v>0</v>
      </c>
      <c r="O11" s="86">
        <f t="shared" si="4"/>
        <v>0</v>
      </c>
      <c r="P11" s="86">
        <f t="shared" si="5"/>
        <v>0</v>
      </c>
      <c r="Q11" s="86">
        <f t="shared" si="6"/>
        <v>0</v>
      </c>
      <c r="R11" s="1"/>
    </row>
    <row r="12" spans="1:18" ht="12.75">
      <c r="A12" s="82">
        <v>5</v>
      </c>
      <c r="B12" s="3" t="s">
        <v>109</v>
      </c>
      <c r="C12" s="83">
        <v>0.757</v>
      </c>
      <c r="D12" s="3">
        <v>12</v>
      </c>
      <c r="E12" s="83">
        <f t="shared" si="0"/>
        <v>9.084</v>
      </c>
      <c r="F12" s="3">
        <v>91</v>
      </c>
      <c r="G12" s="84">
        <f t="shared" si="1"/>
        <v>826.644</v>
      </c>
      <c r="H12" s="3">
        <f t="shared" si="2"/>
        <v>1092</v>
      </c>
      <c r="I12" s="3">
        <v>36</v>
      </c>
      <c r="J12" s="3">
        <v>2103200000</v>
      </c>
      <c r="K12" s="85">
        <v>0.5447619047619047</v>
      </c>
      <c r="L12" s="85">
        <v>0.4920430107526882</v>
      </c>
      <c r="M12" s="10"/>
      <c r="N12" s="86">
        <f t="shared" si="3"/>
        <v>0</v>
      </c>
      <c r="O12" s="86">
        <f t="shared" si="4"/>
        <v>0</v>
      </c>
      <c r="P12" s="86">
        <f t="shared" si="5"/>
        <v>0</v>
      </c>
      <c r="Q12" s="86">
        <f t="shared" si="6"/>
        <v>0</v>
      </c>
      <c r="R12" s="1"/>
    </row>
    <row r="13" spans="1:18" ht="12.75">
      <c r="A13" s="82">
        <v>6</v>
      </c>
      <c r="B13" s="3" t="s">
        <v>110</v>
      </c>
      <c r="C13" s="83">
        <v>0.757</v>
      </c>
      <c r="D13" s="3">
        <v>12</v>
      </c>
      <c r="E13" s="83">
        <f t="shared" si="0"/>
        <v>9.084</v>
      </c>
      <c r="F13" s="3">
        <v>91</v>
      </c>
      <c r="G13" s="84">
        <f t="shared" si="1"/>
        <v>826.644</v>
      </c>
      <c r="H13" s="3">
        <f t="shared" si="2"/>
        <v>1092</v>
      </c>
      <c r="I13" s="3">
        <v>36</v>
      </c>
      <c r="J13" s="3">
        <v>2103200000</v>
      </c>
      <c r="K13" s="85">
        <v>0.5447619047619047</v>
      </c>
      <c r="L13" s="85">
        <v>0.4920430107526882</v>
      </c>
      <c r="M13" s="10"/>
      <c r="N13" s="86">
        <f t="shared" si="3"/>
        <v>0</v>
      </c>
      <c r="O13" s="86">
        <f t="shared" si="4"/>
        <v>0</v>
      </c>
      <c r="P13" s="86">
        <f t="shared" si="5"/>
        <v>0</v>
      </c>
      <c r="Q13" s="86">
        <f t="shared" si="6"/>
        <v>0</v>
      </c>
      <c r="R13" s="1"/>
    </row>
    <row r="14" spans="1:18" ht="12.75">
      <c r="A14" s="82">
        <v>7</v>
      </c>
      <c r="B14" s="3" t="s">
        <v>111</v>
      </c>
      <c r="C14" s="83">
        <v>0.757</v>
      </c>
      <c r="D14" s="3">
        <v>12</v>
      </c>
      <c r="E14" s="83">
        <f>C14*D14</f>
        <v>9.084</v>
      </c>
      <c r="F14" s="3">
        <v>91</v>
      </c>
      <c r="G14" s="84">
        <f>E14*F14</f>
        <v>826.644</v>
      </c>
      <c r="H14" s="3">
        <f t="shared" si="2"/>
        <v>1092</v>
      </c>
      <c r="I14" s="3">
        <v>36</v>
      </c>
      <c r="J14" s="3">
        <v>2103200000</v>
      </c>
      <c r="K14" s="85">
        <v>0.5447619047619047</v>
      </c>
      <c r="L14" s="85">
        <v>0.4920430107526882</v>
      </c>
      <c r="M14" s="10"/>
      <c r="N14" s="86">
        <f t="shared" si="3"/>
        <v>0</v>
      </c>
      <c r="O14" s="86">
        <f t="shared" si="4"/>
        <v>0</v>
      </c>
      <c r="P14" s="86">
        <f t="shared" si="5"/>
        <v>0</v>
      </c>
      <c r="Q14" s="86">
        <f t="shared" si="6"/>
        <v>0</v>
      </c>
      <c r="R14" s="1"/>
    </row>
    <row r="15" spans="1:18" ht="12.75">
      <c r="A15" s="82">
        <v>8</v>
      </c>
      <c r="B15" s="87" t="s">
        <v>112</v>
      </c>
      <c r="C15" s="83">
        <v>0.757</v>
      </c>
      <c r="D15" s="3">
        <v>12</v>
      </c>
      <c r="E15" s="83">
        <f t="shared" si="0"/>
        <v>9.084</v>
      </c>
      <c r="F15" s="3">
        <v>91</v>
      </c>
      <c r="G15" s="84">
        <f t="shared" si="1"/>
        <v>826.644</v>
      </c>
      <c r="H15" s="3">
        <f t="shared" si="2"/>
        <v>1092</v>
      </c>
      <c r="I15" s="3">
        <v>36</v>
      </c>
      <c r="J15" s="3">
        <v>2103200000</v>
      </c>
      <c r="K15" s="85">
        <v>0.5447619047619047</v>
      </c>
      <c r="L15" s="85">
        <v>0.4920430107526882</v>
      </c>
      <c r="M15" s="10"/>
      <c r="N15" s="86">
        <f t="shared" si="3"/>
        <v>0</v>
      </c>
      <c r="O15" s="86">
        <f t="shared" si="4"/>
        <v>0</v>
      </c>
      <c r="P15" s="86">
        <f t="shared" si="5"/>
        <v>0</v>
      </c>
      <c r="Q15" s="86">
        <f t="shared" si="6"/>
        <v>0</v>
      </c>
      <c r="R15" s="1"/>
    </row>
    <row r="16" spans="1:18" ht="12.75">
      <c r="A16" s="82">
        <v>9</v>
      </c>
      <c r="B16" s="3" t="s">
        <v>113</v>
      </c>
      <c r="C16" s="83">
        <v>0.757</v>
      </c>
      <c r="D16" s="3">
        <v>12</v>
      </c>
      <c r="E16" s="83">
        <v>9.084</v>
      </c>
      <c r="F16" s="3">
        <v>91</v>
      </c>
      <c r="G16" s="84">
        <v>826.64</v>
      </c>
      <c r="H16" s="3">
        <f t="shared" si="2"/>
        <v>1092</v>
      </c>
      <c r="I16" s="3">
        <v>36</v>
      </c>
      <c r="J16" s="3">
        <v>2103200000</v>
      </c>
      <c r="K16" s="85">
        <v>0.5447619047619047</v>
      </c>
      <c r="L16" s="85">
        <v>0.4920430107526882</v>
      </c>
      <c r="M16" s="10"/>
      <c r="N16" s="86">
        <f t="shared" si="3"/>
        <v>0</v>
      </c>
      <c r="O16" s="86">
        <f t="shared" si="4"/>
        <v>0</v>
      </c>
      <c r="P16" s="86">
        <f t="shared" si="5"/>
        <v>0</v>
      </c>
      <c r="Q16" s="86">
        <f t="shared" si="6"/>
        <v>0</v>
      </c>
      <c r="R16" s="1"/>
    </row>
    <row r="17" spans="1:18" ht="12.75">
      <c r="A17" s="82">
        <v>10</v>
      </c>
      <c r="B17" s="3" t="s">
        <v>114</v>
      </c>
      <c r="C17" s="83">
        <v>0.757</v>
      </c>
      <c r="D17" s="3">
        <v>12</v>
      </c>
      <c r="E17" s="83">
        <v>9.084</v>
      </c>
      <c r="F17" s="3">
        <v>91</v>
      </c>
      <c r="G17" s="84">
        <v>826.64</v>
      </c>
      <c r="H17" s="3">
        <f t="shared" si="2"/>
        <v>1092</v>
      </c>
      <c r="I17" s="3">
        <v>36</v>
      </c>
      <c r="J17" s="3">
        <v>2103200000</v>
      </c>
      <c r="K17" s="85">
        <v>0.5447619047619047</v>
      </c>
      <c r="L17" s="85">
        <v>0.4920430107526882</v>
      </c>
      <c r="M17" s="10"/>
      <c r="N17" s="86">
        <f t="shared" si="3"/>
        <v>0</v>
      </c>
      <c r="O17" s="86">
        <f t="shared" si="4"/>
        <v>0</v>
      </c>
      <c r="P17" s="86">
        <f t="shared" si="5"/>
        <v>0</v>
      </c>
      <c r="Q17" s="86">
        <f t="shared" si="6"/>
        <v>0</v>
      </c>
      <c r="R17" s="1"/>
    </row>
    <row r="18" spans="1:18" ht="12.75">
      <c r="A18" s="82">
        <v>11</v>
      </c>
      <c r="B18" s="3" t="s">
        <v>115</v>
      </c>
      <c r="C18" s="83">
        <v>0.742</v>
      </c>
      <c r="D18" s="3">
        <v>12</v>
      </c>
      <c r="E18" s="83">
        <f t="shared" si="0"/>
        <v>8.904</v>
      </c>
      <c r="F18" s="3">
        <v>91</v>
      </c>
      <c r="G18" s="84">
        <f t="shared" si="1"/>
        <v>810.264</v>
      </c>
      <c r="H18" s="3">
        <f t="shared" si="2"/>
        <v>1092</v>
      </c>
      <c r="I18" s="3">
        <v>24</v>
      </c>
      <c r="J18" s="4">
        <v>2104100000</v>
      </c>
      <c r="K18" s="85">
        <v>0.5683333333333334</v>
      </c>
      <c r="L18" s="85">
        <v>0.5133333333333334</v>
      </c>
      <c r="M18" s="10"/>
      <c r="N18" s="86">
        <f t="shared" si="3"/>
        <v>0</v>
      </c>
      <c r="O18" s="86">
        <f t="shared" si="4"/>
        <v>0</v>
      </c>
      <c r="P18" s="86">
        <f t="shared" si="5"/>
        <v>0</v>
      </c>
      <c r="Q18" s="86">
        <f t="shared" si="6"/>
        <v>0</v>
      </c>
      <c r="R18" s="1"/>
    </row>
    <row r="19" spans="1:18" ht="12.75">
      <c r="A19" s="82">
        <v>12</v>
      </c>
      <c r="B19" s="3" t="s">
        <v>116</v>
      </c>
      <c r="C19" s="83">
        <v>0.075</v>
      </c>
      <c r="D19" s="3">
        <v>26</v>
      </c>
      <c r="E19" s="83">
        <f t="shared" si="0"/>
        <v>1.95</v>
      </c>
      <c r="F19" s="3">
        <v>224</v>
      </c>
      <c r="G19" s="84">
        <f t="shared" si="1"/>
        <v>436.8</v>
      </c>
      <c r="H19" s="3">
        <v>4550</v>
      </c>
      <c r="I19" s="3">
        <v>8</v>
      </c>
      <c r="J19" s="3">
        <v>2002903900</v>
      </c>
      <c r="K19" s="85">
        <v>0.11785714285714288</v>
      </c>
      <c r="L19" s="85">
        <v>0.10645161290322584</v>
      </c>
      <c r="M19" s="10"/>
      <c r="N19" s="86">
        <f t="shared" si="3"/>
        <v>0</v>
      </c>
      <c r="O19" s="86">
        <f t="shared" si="4"/>
        <v>0</v>
      </c>
      <c r="P19" s="86">
        <f t="shared" si="5"/>
        <v>0</v>
      </c>
      <c r="Q19" s="86">
        <f t="shared" si="6"/>
        <v>0</v>
      </c>
      <c r="R19" s="1"/>
    </row>
    <row r="20" spans="1:18" ht="12.75">
      <c r="A20" s="82">
        <v>13</v>
      </c>
      <c r="B20" s="3" t="s">
        <v>117</v>
      </c>
      <c r="C20" s="83">
        <v>0.762</v>
      </c>
      <c r="D20" s="3">
        <v>12</v>
      </c>
      <c r="E20" s="83">
        <f t="shared" si="0"/>
        <v>9.144</v>
      </c>
      <c r="F20" s="3">
        <v>91</v>
      </c>
      <c r="G20" s="84">
        <f t="shared" si="1"/>
        <v>832.104</v>
      </c>
      <c r="H20" s="3">
        <f t="shared" si="2"/>
        <v>1092</v>
      </c>
      <c r="I20" s="3">
        <v>24</v>
      </c>
      <c r="J20" s="3">
        <v>2002903900</v>
      </c>
      <c r="K20" s="85">
        <v>0.5526190476190477</v>
      </c>
      <c r="L20" s="85">
        <v>0.4991397849462367</v>
      </c>
      <c r="M20" s="10"/>
      <c r="N20" s="86">
        <f t="shared" si="3"/>
        <v>0</v>
      </c>
      <c r="O20" s="86">
        <f t="shared" si="4"/>
        <v>0</v>
      </c>
      <c r="P20" s="86">
        <f t="shared" si="5"/>
        <v>0</v>
      </c>
      <c r="Q20" s="86">
        <f t="shared" si="6"/>
        <v>0</v>
      </c>
      <c r="R20" s="1"/>
    </row>
    <row r="21" spans="1:18" ht="12.75">
      <c r="A21" s="82">
        <v>14</v>
      </c>
      <c r="B21" s="4" t="s">
        <v>169</v>
      </c>
      <c r="C21" s="83">
        <v>1.2605</v>
      </c>
      <c r="D21" s="3">
        <v>6</v>
      </c>
      <c r="E21" s="83">
        <v>7.5629</v>
      </c>
      <c r="F21" s="3">
        <v>96</v>
      </c>
      <c r="G21" s="84">
        <f>E21*F21</f>
        <v>726.0384</v>
      </c>
      <c r="H21" s="142">
        <v>576</v>
      </c>
      <c r="I21" s="3">
        <v>24</v>
      </c>
      <c r="J21" s="3">
        <v>2002903900</v>
      </c>
      <c r="K21" s="85">
        <v>1.24</v>
      </c>
      <c r="L21" s="85">
        <v>1.12</v>
      </c>
      <c r="M21" s="10"/>
      <c r="N21" s="86">
        <f t="shared" si="3"/>
        <v>0</v>
      </c>
      <c r="O21" s="86">
        <f t="shared" si="4"/>
        <v>0</v>
      </c>
      <c r="P21" s="86">
        <f t="shared" si="5"/>
        <v>0</v>
      </c>
      <c r="Q21" s="86">
        <f t="shared" si="6"/>
        <v>0</v>
      </c>
      <c r="R21" s="1"/>
    </row>
    <row r="22" spans="1:18" ht="12.75">
      <c r="A22" s="82">
        <v>15</v>
      </c>
      <c r="B22" s="3" t="s">
        <v>118</v>
      </c>
      <c r="C22" s="83">
        <v>0.762</v>
      </c>
      <c r="D22" s="3">
        <v>12</v>
      </c>
      <c r="E22" s="83">
        <f>C22*D22</f>
        <v>9.144</v>
      </c>
      <c r="F22" s="3">
        <v>81</v>
      </c>
      <c r="G22" s="84">
        <f t="shared" si="1"/>
        <v>740.664</v>
      </c>
      <c r="H22" s="3">
        <f t="shared" si="2"/>
        <v>972</v>
      </c>
      <c r="I22" s="3">
        <v>24</v>
      </c>
      <c r="J22" s="3">
        <v>2002903900</v>
      </c>
      <c r="K22" s="85">
        <v>0.6940476190476191</v>
      </c>
      <c r="L22" s="85">
        <v>0.6268817204301076</v>
      </c>
      <c r="M22" s="10"/>
      <c r="N22" s="86">
        <f t="shared" si="3"/>
        <v>0</v>
      </c>
      <c r="O22" s="86">
        <f t="shared" si="4"/>
        <v>0</v>
      </c>
      <c r="P22" s="86">
        <f t="shared" si="5"/>
        <v>0</v>
      </c>
      <c r="Q22" s="86">
        <f>N22*C22</f>
        <v>0</v>
      </c>
      <c r="R22" s="1"/>
    </row>
    <row r="23" spans="1:18" ht="12.75">
      <c r="A23" s="82">
        <v>16</v>
      </c>
      <c r="B23" s="3" t="s">
        <v>119</v>
      </c>
      <c r="C23" s="83">
        <v>0.384</v>
      </c>
      <c r="D23" s="3">
        <v>12</v>
      </c>
      <c r="E23" s="83">
        <f t="shared" si="0"/>
        <v>4.6080000000000005</v>
      </c>
      <c r="F23" s="3">
        <v>84</v>
      </c>
      <c r="G23" s="84">
        <f t="shared" si="1"/>
        <v>387.07200000000006</v>
      </c>
      <c r="H23" s="3">
        <f t="shared" si="2"/>
        <v>1008</v>
      </c>
      <c r="I23" s="3">
        <v>12</v>
      </c>
      <c r="J23" s="3">
        <v>2103100000</v>
      </c>
      <c r="K23" s="85">
        <v>1.0921428571428573</v>
      </c>
      <c r="L23" s="85">
        <v>0.986451612903226</v>
      </c>
      <c r="M23" s="10"/>
      <c r="N23" s="86">
        <f t="shared" si="3"/>
        <v>0</v>
      </c>
      <c r="O23" s="86">
        <f t="shared" si="4"/>
        <v>0</v>
      </c>
      <c r="P23" s="86">
        <f t="shared" si="5"/>
        <v>0</v>
      </c>
      <c r="Q23" s="86">
        <f t="shared" si="6"/>
        <v>0</v>
      </c>
      <c r="R23" s="1"/>
    </row>
    <row r="24" spans="1:18" ht="14.25">
      <c r="A24" s="88"/>
      <c r="B24" s="89" t="s">
        <v>120</v>
      </c>
      <c r="C24" s="90"/>
      <c r="D24" s="91"/>
      <c r="E24" s="90"/>
      <c r="F24" s="91"/>
      <c r="G24" s="92"/>
      <c r="H24" s="91"/>
      <c r="I24" s="91"/>
      <c r="J24" s="91"/>
      <c r="K24" s="93">
        <v>0</v>
      </c>
      <c r="L24" s="93"/>
      <c r="M24" s="11"/>
      <c r="N24" s="94"/>
      <c r="O24" s="94"/>
      <c r="P24" s="94"/>
      <c r="Q24" s="94"/>
      <c r="R24" s="1"/>
    </row>
    <row r="25" spans="1:18" ht="12.75">
      <c r="A25" s="82">
        <f>A23+1</f>
        <v>17</v>
      </c>
      <c r="B25" s="3" t="s">
        <v>121</v>
      </c>
      <c r="C25" s="83">
        <v>0.757</v>
      </c>
      <c r="D25" s="3">
        <v>12</v>
      </c>
      <c r="E25" s="83">
        <f t="shared" si="0"/>
        <v>9.084</v>
      </c>
      <c r="F25" s="3">
        <v>91</v>
      </c>
      <c r="G25" s="84">
        <f t="shared" si="1"/>
        <v>826.644</v>
      </c>
      <c r="H25" s="3">
        <f>D25*F25</f>
        <v>1092</v>
      </c>
      <c r="I25" s="3">
        <v>36</v>
      </c>
      <c r="J25" s="3">
        <v>2103909000</v>
      </c>
      <c r="K25" s="85">
        <v>0.6180952380952381</v>
      </c>
      <c r="L25" s="85">
        <v>0.5582795698924732</v>
      </c>
      <c r="M25" s="10"/>
      <c r="N25" s="86">
        <f>M25*D25</f>
        <v>0</v>
      </c>
      <c r="O25" s="86">
        <f>N25*K25</f>
        <v>0</v>
      </c>
      <c r="P25" s="86">
        <f>M25*L25</f>
        <v>0</v>
      </c>
      <c r="Q25" s="86">
        <f>N25*C25</f>
        <v>0</v>
      </c>
      <c r="R25" s="1"/>
    </row>
    <row r="26" spans="1:18" ht="12.75">
      <c r="A26" s="82">
        <f aca="true" t="shared" si="7" ref="A26:A58">A25+1</f>
        <v>18</v>
      </c>
      <c r="B26" s="3" t="s">
        <v>122</v>
      </c>
      <c r="C26" s="83">
        <v>0.388</v>
      </c>
      <c r="D26" s="3">
        <v>6</v>
      </c>
      <c r="E26" s="83">
        <f t="shared" si="0"/>
        <v>2.3280000000000003</v>
      </c>
      <c r="F26" s="3">
        <v>360</v>
      </c>
      <c r="G26" s="84">
        <f t="shared" si="1"/>
        <v>838.0800000000002</v>
      </c>
      <c r="H26" s="3">
        <f aca="true" t="shared" si="8" ref="H26:H31">D26*F26</f>
        <v>2160</v>
      </c>
      <c r="I26" s="3">
        <v>36</v>
      </c>
      <c r="J26" s="3">
        <v>2103909000</v>
      </c>
      <c r="K26" s="85">
        <v>0.41380952380952385</v>
      </c>
      <c r="L26" s="85">
        <v>0.3737634408602151</v>
      </c>
      <c r="M26" s="10"/>
      <c r="N26" s="86">
        <f aca="true" t="shared" si="9" ref="N26:N31">M26*D26</f>
        <v>0</v>
      </c>
      <c r="O26" s="86">
        <f aca="true" t="shared" si="10" ref="O26:O31">N26*K26</f>
        <v>0</v>
      </c>
      <c r="P26" s="86">
        <f aca="true" t="shared" si="11" ref="P26:P31">M26*L26</f>
        <v>0</v>
      </c>
      <c r="Q26" s="86">
        <f aca="true" t="shared" si="12" ref="Q26:Q31">N26*C26</f>
        <v>0</v>
      </c>
      <c r="R26" s="1"/>
    </row>
    <row r="27" spans="1:18" ht="12.75">
      <c r="A27" s="82">
        <f t="shared" si="7"/>
        <v>19</v>
      </c>
      <c r="B27" s="3" t="s">
        <v>123</v>
      </c>
      <c r="C27" s="83">
        <v>0.388</v>
      </c>
      <c r="D27" s="3">
        <v>6</v>
      </c>
      <c r="E27" s="83">
        <f t="shared" si="0"/>
        <v>2.3280000000000003</v>
      </c>
      <c r="F27" s="3">
        <v>360</v>
      </c>
      <c r="G27" s="84">
        <f t="shared" si="1"/>
        <v>838.0800000000002</v>
      </c>
      <c r="H27" s="3">
        <f t="shared" si="8"/>
        <v>2160</v>
      </c>
      <c r="I27" s="3">
        <v>36</v>
      </c>
      <c r="J27" s="3">
        <v>2103909000</v>
      </c>
      <c r="K27" s="85">
        <v>0.41380952380952385</v>
      </c>
      <c r="L27" s="85">
        <v>0.3737634408602151</v>
      </c>
      <c r="M27" s="10"/>
      <c r="N27" s="86">
        <f t="shared" si="9"/>
        <v>0</v>
      </c>
      <c r="O27" s="86">
        <f t="shared" si="10"/>
        <v>0</v>
      </c>
      <c r="P27" s="86">
        <f t="shared" si="11"/>
        <v>0</v>
      </c>
      <c r="Q27" s="86">
        <f t="shared" si="12"/>
        <v>0</v>
      </c>
      <c r="R27" s="1"/>
    </row>
    <row r="28" spans="1:18" ht="12.75">
      <c r="A28" s="82">
        <f t="shared" si="7"/>
        <v>20</v>
      </c>
      <c r="B28" s="3" t="s">
        <v>124</v>
      </c>
      <c r="C28" s="83">
        <v>0.388</v>
      </c>
      <c r="D28" s="3">
        <v>6</v>
      </c>
      <c r="E28" s="83">
        <f t="shared" si="0"/>
        <v>2.3280000000000003</v>
      </c>
      <c r="F28" s="3">
        <v>360</v>
      </c>
      <c r="G28" s="84">
        <f t="shared" si="1"/>
        <v>838.0800000000002</v>
      </c>
      <c r="H28" s="3">
        <f t="shared" si="8"/>
        <v>2160</v>
      </c>
      <c r="I28" s="3">
        <v>36</v>
      </c>
      <c r="J28" s="3">
        <v>2103909000</v>
      </c>
      <c r="K28" s="85">
        <v>0.41380952380952385</v>
      </c>
      <c r="L28" s="85">
        <v>0.3737634408602151</v>
      </c>
      <c r="M28" s="10"/>
      <c r="N28" s="86">
        <f t="shared" si="9"/>
        <v>0</v>
      </c>
      <c r="O28" s="86">
        <f t="shared" si="10"/>
        <v>0</v>
      </c>
      <c r="P28" s="86">
        <f t="shared" si="11"/>
        <v>0</v>
      </c>
      <c r="Q28" s="86">
        <f t="shared" si="12"/>
        <v>0</v>
      </c>
      <c r="R28" s="1"/>
    </row>
    <row r="29" spans="1:18" ht="12.75">
      <c r="A29" s="82">
        <f t="shared" si="7"/>
        <v>21</v>
      </c>
      <c r="B29" s="3" t="s">
        <v>125</v>
      </c>
      <c r="C29" s="83">
        <v>0.388</v>
      </c>
      <c r="D29" s="3">
        <v>6</v>
      </c>
      <c r="E29" s="83">
        <f t="shared" si="0"/>
        <v>2.3280000000000003</v>
      </c>
      <c r="F29" s="3">
        <v>360</v>
      </c>
      <c r="G29" s="84">
        <f t="shared" si="1"/>
        <v>838.0800000000002</v>
      </c>
      <c r="H29" s="3">
        <f t="shared" si="8"/>
        <v>2160</v>
      </c>
      <c r="I29" s="3">
        <v>36</v>
      </c>
      <c r="J29" s="3">
        <v>2103909000</v>
      </c>
      <c r="K29" s="85">
        <v>0.41380952380952385</v>
      </c>
      <c r="L29" s="85">
        <v>0.3737634408602151</v>
      </c>
      <c r="M29" s="10"/>
      <c r="N29" s="86">
        <f t="shared" si="9"/>
        <v>0</v>
      </c>
      <c r="O29" s="86">
        <f t="shared" si="10"/>
        <v>0</v>
      </c>
      <c r="P29" s="86">
        <f t="shared" si="11"/>
        <v>0</v>
      </c>
      <c r="Q29" s="86">
        <f t="shared" si="12"/>
        <v>0</v>
      </c>
      <c r="R29" s="1"/>
    </row>
    <row r="30" spans="1:18" ht="12.75">
      <c r="A30" s="82">
        <f t="shared" si="7"/>
        <v>22</v>
      </c>
      <c r="B30" s="3" t="s">
        <v>126</v>
      </c>
      <c r="C30" s="83">
        <v>0.386</v>
      </c>
      <c r="D30" s="3">
        <v>6</v>
      </c>
      <c r="E30" s="83">
        <f t="shared" si="0"/>
        <v>2.316</v>
      </c>
      <c r="F30" s="3">
        <v>360</v>
      </c>
      <c r="G30" s="84">
        <f t="shared" si="1"/>
        <v>833.76</v>
      </c>
      <c r="H30" s="3">
        <f t="shared" si="8"/>
        <v>2160</v>
      </c>
      <c r="I30" s="3">
        <v>3</v>
      </c>
      <c r="J30" s="3">
        <v>2103309000</v>
      </c>
      <c r="K30" s="85">
        <v>0.3038095238095238</v>
      </c>
      <c r="L30" s="85">
        <v>0.2744086021505377</v>
      </c>
      <c r="M30" s="10"/>
      <c r="N30" s="86">
        <f t="shared" si="9"/>
        <v>0</v>
      </c>
      <c r="O30" s="86">
        <f t="shared" si="10"/>
        <v>0</v>
      </c>
      <c r="P30" s="86">
        <f>M30*L30</f>
        <v>0</v>
      </c>
      <c r="Q30" s="86">
        <f t="shared" si="12"/>
        <v>0</v>
      </c>
      <c r="R30" s="1"/>
    </row>
    <row r="31" spans="1:18" ht="12.75">
      <c r="A31" s="82">
        <f>A30+1</f>
        <v>23</v>
      </c>
      <c r="B31" s="3" t="s">
        <v>127</v>
      </c>
      <c r="C31" s="83">
        <v>0.386</v>
      </c>
      <c r="D31" s="3">
        <v>6</v>
      </c>
      <c r="E31" s="83">
        <f t="shared" si="0"/>
        <v>2.316</v>
      </c>
      <c r="F31" s="3">
        <v>360</v>
      </c>
      <c r="G31" s="84">
        <f t="shared" si="1"/>
        <v>833.76</v>
      </c>
      <c r="H31" s="3">
        <f t="shared" si="8"/>
        <v>2160</v>
      </c>
      <c r="I31" s="3">
        <v>3</v>
      </c>
      <c r="J31" s="3">
        <v>2103309000</v>
      </c>
      <c r="K31" s="85">
        <v>0.3116666666666667</v>
      </c>
      <c r="L31" s="85">
        <v>0.28150537634408607</v>
      </c>
      <c r="M31" s="10"/>
      <c r="N31" s="86">
        <f t="shared" si="9"/>
        <v>0</v>
      </c>
      <c r="O31" s="86">
        <f t="shared" si="10"/>
        <v>0</v>
      </c>
      <c r="P31" s="86">
        <f t="shared" si="11"/>
        <v>0</v>
      </c>
      <c r="Q31" s="86">
        <f t="shared" si="12"/>
        <v>0</v>
      </c>
      <c r="R31" s="1"/>
    </row>
    <row r="32" spans="1:18" ht="14.25">
      <c r="A32" s="95"/>
      <c r="B32" s="96" t="s">
        <v>128</v>
      </c>
      <c r="C32" s="97"/>
      <c r="D32" s="98"/>
      <c r="E32" s="97"/>
      <c r="F32" s="98"/>
      <c r="G32" s="99"/>
      <c r="H32" s="98"/>
      <c r="I32" s="98"/>
      <c r="J32" s="98"/>
      <c r="K32" s="100">
        <v>0</v>
      </c>
      <c r="L32" s="100"/>
      <c r="M32" s="12"/>
      <c r="N32" s="101"/>
      <c r="O32" s="101"/>
      <c r="P32" s="101"/>
      <c r="Q32" s="101"/>
      <c r="R32" s="1"/>
    </row>
    <row r="33" spans="1:18" ht="12.75">
      <c r="A33" s="82">
        <v>24</v>
      </c>
      <c r="B33" s="3" t="s">
        <v>129</v>
      </c>
      <c r="C33" s="83">
        <v>0.786</v>
      </c>
      <c r="D33" s="3">
        <v>9</v>
      </c>
      <c r="E33" s="83">
        <f t="shared" si="0"/>
        <v>7.074</v>
      </c>
      <c r="F33" s="3">
        <v>72</v>
      </c>
      <c r="G33" s="84">
        <f t="shared" si="1"/>
        <v>509.328</v>
      </c>
      <c r="H33" s="3">
        <f aca="true" t="shared" si="13" ref="H33:H39">D33*F33</f>
        <v>648</v>
      </c>
      <c r="I33" s="3">
        <v>12</v>
      </c>
      <c r="J33" s="3">
        <v>2209009100</v>
      </c>
      <c r="K33" s="85">
        <v>0.33785714285714286</v>
      </c>
      <c r="L33" s="85">
        <v>0.3051612903225807</v>
      </c>
      <c r="M33" s="10"/>
      <c r="N33" s="86">
        <f aca="true" t="shared" si="14" ref="N33:N39">M33*D33</f>
        <v>0</v>
      </c>
      <c r="O33" s="86">
        <f aca="true" t="shared" si="15" ref="O33:O39">N33*K33</f>
        <v>0</v>
      </c>
      <c r="P33" s="86">
        <f>N33*L33</f>
        <v>0</v>
      </c>
      <c r="Q33" s="86">
        <f aca="true" t="shared" si="16" ref="Q33:Q41">N33*C33</f>
        <v>0</v>
      </c>
      <c r="R33" s="1"/>
    </row>
    <row r="34" spans="1:18" ht="12.75">
      <c r="A34" s="82">
        <v>25</v>
      </c>
      <c r="B34" s="3" t="s">
        <v>130</v>
      </c>
      <c r="C34" s="102">
        <v>0.786</v>
      </c>
      <c r="D34" s="3">
        <v>9</v>
      </c>
      <c r="E34" s="83">
        <f t="shared" si="0"/>
        <v>7.074</v>
      </c>
      <c r="F34" s="3">
        <v>72</v>
      </c>
      <c r="G34" s="84">
        <f t="shared" si="1"/>
        <v>509.328</v>
      </c>
      <c r="H34" s="3">
        <f t="shared" si="13"/>
        <v>648</v>
      </c>
      <c r="I34" s="3">
        <v>12</v>
      </c>
      <c r="J34" s="3">
        <v>2209009100</v>
      </c>
      <c r="K34" s="85">
        <v>0.3221428571428572</v>
      </c>
      <c r="L34" s="85">
        <v>0.2909677419354839</v>
      </c>
      <c r="M34" s="10"/>
      <c r="N34" s="86">
        <f t="shared" si="14"/>
        <v>0</v>
      </c>
      <c r="O34" s="86">
        <f t="shared" si="15"/>
        <v>0</v>
      </c>
      <c r="P34" s="86">
        <f aca="true" t="shared" si="17" ref="P34:P41">N34*L34</f>
        <v>0</v>
      </c>
      <c r="Q34" s="86">
        <f t="shared" si="16"/>
        <v>0</v>
      </c>
      <c r="R34" s="1"/>
    </row>
    <row r="35" spans="1:18" ht="12.75">
      <c r="A35" s="82">
        <v>26</v>
      </c>
      <c r="B35" s="3" t="s">
        <v>131</v>
      </c>
      <c r="C35" s="102">
        <v>0.786</v>
      </c>
      <c r="D35" s="3">
        <v>9</v>
      </c>
      <c r="E35" s="83">
        <f t="shared" si="0"/>
        <v>7.074</v>
      </c>
      <c r="F35" s="3">
        <v>72</v>
      </c>
      <c r="G35" s="84">
        <f t="shared" si="1"/>
        <v>509.328</v>
      </c>
      <c r="H35" s="3">
        <f t="shared" si="13"/>
        <v>648</v>
      </c>
      <c r="I35" s="3">
        <v>12</v>
      </c>
      <c r="J35" s="3">
        <v>2209009100</v>
      </c>
      <c r="K35" s="85">
        <v>0.3169047619047619</v>
      </c>
      <c r="L35" s="85">
        <v>0.28623655913978496</v>
      </c>
      <c r="M35" s="10"/>
      <c r="N35" s="86">
        <f t="shared" si="14"/>
        <v>0</v>
      </c>
      <c r="O35" s="86">
        <f t="shared" si="15"/>
        <v>0</v>
      </c>
      <c r="P35" s="86">
        <f t="shared" si="17"/>
        <v>0</v>
      </c>
      <c r="Q35" s="86">
        <f t="shared" si="16"/>
        <v>0</v>
      </c>
      <c r="R35" s="1"/>
    </row>
    <row r="36" spans="1:18" ht="12.75">
      <c r="A36" s="82">
        <v>27</v>
      </c>
      <c r="B36" s="3" t="s">
        <v>132</v>
      </c>
      <c r="C36" s="102">
        <v>0.786</v>
      </c>
      <c r="D36" s="3">
        <v>9</v>
      </c>
      <c r="E36" s="83">
        <f t="shared" si="0"/>
        <v>7.074</v>
      </c>
      <c r="F36" s="3">
        <v>72</v>
      </c>
      <c r="G36" s="84">
        <f t="shared" si="1"/>
        <v>509.328</v>
      </c>
      <c r="H36" s="3">
        <f t="shared" si="13"/>
        <v>648</v>
      </c>
      <c r="I36" s="3">
        <v>12</v>
      </c>
      <c r="J36" s="3">
        <v>2209009100</v>
      </c>
      <c r="K36" s="85">
        <v>0.31952380952380954</v>
      </c>
      <c r="L36" s="85">
        <v>0.2886021505376345</v>
      </c>
      <c r="M36" s="10"/>
      <c r="N36" s="86">
        <f t="shared" si="14"/>
        <v>0</v>
      </c>
      <c r="O36" s="86">
        <f t="shared" si="15"/>
        <v>0</v>
      </c>
      <c r="P36" s="86">
        <f t="shared" si="17"/>
        <v>0</v>
      </c>
      <c r="Q36" s="86">
        <f t="shared" si="16"/>
        <v>0</v>
      </c>
      <c r="R36" s="1"/>
    </row>
    <row r="37" spans="1:18" s="103" customFormat="1" ht="12.75">
      <c r="A37" s="82">
        <v>28</v>
      </c>
      <c r="B37" s="103" t="s">
        <v>133</v>
      </c>
      <c r="C37" s="102">
        <v>0.62</v>
      </c>
      <c r="D37" s="103">
        <v>9</v>
      </c>
      <c r="E37" s="102">
        <f t="shared" si="0"/>
        <v>5.58</v>
      </c>
      <c r="F37" s="103">
        <v>88</v>
      </c>
      <c r="G37" s="104">
        <f t="shared" si="1"/>
        <v>491.04</v>
      </c>
      <c r="H37" s="103">
        <f t="shared" si="13"/>
        <v>792</v>
      </c>
      <c r="I37" s="103">
        <v>14</v>
      </c>
      <c r="J37" s="103">
        <v>2209001100</v>
      </c>
      <c r="K37" s="85">
        <v>0.7621428571428571</v>
      </c>
      <c r="L37" s="85">
        <v>0.6883870967741936</v>
      </c>
      <c r="M37" s="105"/>
      <c r="N37" s="86">
        <f t="shared" si="14"/>
        <v>0</v>
      </c>
      <c r="O37" s="86">
        <f t="shared" si="15"/>
        <v>0</v>
      </c>
      <c r="P37" s="86">
        <f t="shared" si="17"/>
        <v>0</v>
      </c>
      <c r="Q37" s="86">
        <f t="shared" si="16"/>
        <v>0</v>
      </c>
      <c r="R37" s="106"/>
    </row>
    <row r="38" spans="1:18" s="103" customFormat="1" ht="12.75">
      <c r="A38" s="82">
        <v>29</v>
      </c>
      <c r="B38" s="103" t="s">
        <v>134</v>
      </c>
      <c r="C38" s="102">
        <v>0.62</v>
      </c>
      <c r="D38" s="103">
        <v>9</v>
      </c>
      <c r="E38" s="102">
        <f t="shared" si="0"/>
        <v>5.58</v>
      </c>
      <c r="F38" s="103">
        <v>88</v>
      </c>
      <c r="G38" s="104">
        <f t="shared" si="1"/>
        <v>491.04</v>
      </c>
      <c r="H38" s="103">
        <f t="shared" si="13"/>
        <v>792</v>
      </c>
      <c r="I38" s="103">
        <v>14</v>
      </c>
      <c r="J38" s="103">
        <v>2209001100</v>
      </c>
      <c r="K38" s="85">
        <v>0.7621428571428571</v>
      </c>
      <c r="L38" s="85">
        <v>0.6883870967741936</v>
      </c>
      <c r="M38" s="105"/>
      <c r="N38" s="86">
        <f t="shared" si="14"/>
        <v>0</v>
      </c>
      <c r="O38" s="86">
        <f t="shared" si="15"/>
        <v>0</v>
      </c>
      <c r="P38" s="86">
        <f t="shared" si="17"/>
        <v>0</v>
      </c>
      <c r="Q38" s="86">
        <f t="shared" si="16"/>
        <v>0</v>
      </c>
      <c r="R38" s="106"/>
    </row>
    <row r="39" spans="1:18" s="103" customFormat="1" ht="12.75">
      <c r="A39" s="82">
        <v>30</v>
      </c>
      <c r="B39" s="103" t="s">
        <v>135</v>
      </c>
      <c r="C39" s="102">
        <v>0.62</v>
      </c>
      <c r="D39" s="103">
        <v>9</v>
      </c>
      <c r="E39" s="102">
        <f>C39*D39</f>
        <v>5.58</v>
      </c>
      <c r="F39" s="103">
        <v>88</v>
      </c>
      <c r="G39" s="104">
        <f>E39*F39</f>
        <v>491.04</v>
      </c>
      <c r="H39" s="103">
        <f t="shared" si="13"/>
        <v>792</v>
      </c>
      <c r="I39" s="103">
        <v>14</v>
      </c>
      <c r="J39" s="103">
        <v>2209001100</v>
      </c>
      <c r="K39" s="85">
        <v>0.7621428571428571</v>
      </c>
      <c r="L39" s="85">
        <v>0.6883870967741936</v>
      </c>
      <c r="M39" s="105"/>
      <c r="N39" s="86">
        <f t="shared" si="14"/>
        <v>0</v>
      </c>
      <c r="O39" s="86">
        <f t="shared" si="15"/>
        <v>0</v>
      </c>
      <c r="P39" s="86">
        <f t="shared" si="17"/>
        <v>0</v>
      </c>
      <c r="Q39" s="86">
        <f t="shared" si="16"/>
        <v>0</v>
      </c>
      <c r="R39" s="106"/>
    </row>
    <row r="40" spans="1:18" s="103" customFormat="1" ht="12.75">
      <c r="A40" s="82">
        <v>31</v>
      </c>
      <c r="B40" s="103" t="s">
        <v>184</v>
      </c>
      <c r="C40" s="83">
        <v>0.786</v>
      </c>
      <c r="D40" s="3">
        <v>9</v>
      </c>
      <c r="E40" s="83">
        <f>C40*D40</f>
        <v>7.074</v>
      </c>
      <c r="F40" s="3">
        <v>72</v>
      </c>
      <c r="G40" s="84">
        <f>E40*F40</f>
        <v>509.328</v>
      </c>
      <c r="H40" s="3">
        <f>D40*F40</f>
        <v>648</v>
      </c>
      <c r="I40" s="3">
        <v>12</v>
      </c>
      <c r="J40" s="103">
        <v>2209001100</v>
      </c>
      <c r="K40" s="85">
        <v>0.31</v>
      </c>
      <c r="L40" s="85">
        <v>0.28</v>
      </c>
      <c r="M40" s="105"/>
      <c r="N40" s="86">
        <f>M40*D40</f>
        <v>0</v>
      </c>
      <c r="O40" s="86">
        <f>N40*K40</f>
        <v>0</v>
      </c>
      <c r="P40" s="86">
        <f t="shared" si="17"/>
        <v>0</v>
      </c>
      <c r="Q40" s="86">
        <f t="shared" si="16"/>
        <v>0</v>
      </c>
      <c r="R40" s="106"/>
    </row>
    <row r="41" spans="1:18" s="103" customFormat="1" ht="12.75">
      <c r="A41" s="82">
        <v>32</v>
      </c>
      <c r="B41" s="103" t="s">
        <v>185</v>
      </c>
      <c r="C41" s="83">
        <v>0.786</v>
      </c>
      <c r="D41" s="3">
        <v>9</v>
      </c>
      <c r="E41" s="83">
        <f>C41*D41</f>
        <v>7.074</v>
      </c>
      <c r="F41" s="3">
        <v>72</v>
      </c>
      <c r="G41" s="84">
        <f>E41*F41</f>
        <v>509.328</v>
      </c>
      <c r="H41" s="3">
        <f>D41*F41</f>
        <v>648</v>
      </c>
      <c r="I41" s="3">
        <v>12</v>
      </c>
      <c r="J41" s="103">
        <v>2209001100</v>
      </c>
      <c r="K41" s="85">
        <v>0.31</v>
      </c>
      <c r="L41" s="85">
        <v>0.28</v>
      </c>
      <c r="M41" s="105"/>
      <c r="N41" s="86">
        <f>M41*D41</f>
        <v>0</v>
      </c>
      <c r="O41" s="86">
        <f>N41*K41</f>
        <v>0</v>
      </c>
      <c r="P41" s="86">
        <f t="shared" si="17"/>
        <v>0</v>
      </c>
      <c r="Q41" s="86">
        <f t="shared" si="16"/>
        <v>0</v>
      </c>
      <c r="R41" s="106"/>
    </row>
    <row r="42" spans="1:18" ht="14.25">
      <c r="A42" s="107"/>
      <c r="B42" s="108" t="s">
        <v>136</v>
      </c>
      <c r="C42" s="109"/>
      <c r="D42" s="110"/>
      <c r="E42" s="109"/>
      <c r="F42" s="110"/>
      <c r="G42" s="111"/>
      <c r="H42" s="110"/>
      <c r="I42" s="110"/>
      <c r="J42" s="110"/>
      <c r="K42" s="112">
        <v>0</v>
      </c>
      <c r="L42" s="112">
        <v>0</v>
      </c>
      <c r="M42" s="13"/>
      <c r="N42" s="113"/>
      <c r="O42" s="113"/>
      <c r="P42" s="113"/>
      <c r="Q42" s="113"/>
      <c r="R42" s="1"/>
    </row>
    <row r="43" spans="1:18" ht="12.75">
      <c r="A43" s="82">
        <v>35</v>
      </c>
      <c r="B43" s="3" t="s">
        <v>137</v>
      </c>
      <c r="C43" s="83">
        <v>0.757</v>
      </c>
      <c r="D43" s="3">
        <v>12</v>
      </c>
      <c r="E43" s="83">
        <f t="shared" si="0"/>
        <v>9.084</v>
      </c>
      <c r="F43" s="3">
        <v>91</v>
      </c>
      <c r="G43" s="84">
        <f t="shared" si="1"/>
        <v>826.644</v>
      </c>
      <c r="H43" s="3">
        <f aca="true" t="shared" si="18" ref="H43:H54">D43*F43</f>
        <v>1092</v>
      </c>
      <c r="I43" s="3">
        <v>12</v>
      </c>
      <c r="J43" s="3">
        <v>2103200000</v>
      </c>
      <c r="K43" s="85">
        <v>0.34571428571428575</v>
      </c>
      <c r="L43" s="85">
        <v>0.3122580645161291</v>
      </c>
      <c r="M43" s="10"/>
      <c r="N43" s="86">
        <f aca="true" t="shared" si="19" ref="N43:N49">M43*D43</f>
        <v>0</v>
      </c>
      <c r="O43" s="86">
        <f aca="true" t="shared" si="20" ref="O43:O54">N43*K43</f>
        <v>0</v>
      </c>
      <c r="P43" s="86">
        <f aca="true" t="shared" si="21" ref="P43:P49">M43*L43</f>
        <v>0</v>
      </c>
      <c r="Q43" s="86">
        <f aca="true" t="shared" si="22" ref="Q43:Q49">N43*C43</f>
        <v>0</v>
      </c>
      <c r="R43" s="1"/>
    </row>
    <row r="44" spans="1:18" ht="12.75">
      <c r="A44" s="82">
        <f t="shared" si="7"/>
        <v>36</v>
      </c>
      <c r="B44" s="3" t="s">
        <v>138</v>
      </c>
      <c r="C44" s="83">
        <v>0.757</v>
      </c>
      <c r="D44" s="3">
        <v>12</v>
      </c>
      <c r="E44" s="83">
        <f t="shared" si="0"/>
        <v>9.084</v>
      </c>
      <c r="F44" s="3">
        <v>91</v>
      </c>
      <c r="G44" s="84">
        <f t="shared" si="1"/>
        <v>826.644</v>
      </c>
      <c r="H44" s="3">
        <f t="shared" si="18"/>
        <v>1092</v>
      </c>
      <c r="I44" s="3">
        <v>12</v>
      </c>
      <c r="J44" s="3">
        <v>2103200000</v>
      </c>
      <c r="K44" s="85">
        <v>0.34571428571428575</v>
      </c>
      <c r="L44" s="85">
        <v>0.3122580645161291</v>
      </c>
      <c r="M44" s="10"/>
      <c r="N44" s="86">
        <f t="shared" si="19"/>
        <v>0</v>
      </c>
      <c r="O44" s="86">
        <f t="shared" si="20"/>
        <v>0</v>
      </c>
      <c r="P44" s="86">
        <f t="shared" si="21"/>
        <v>0</v>
      </c>
      <c r="Q44" s="86">
        <f t="shared" si="22"/>
        <v>0</v>
      </c>
      <c r="R44" s="1"/>
    </row>
    <row r="45" spans="1:18" ht="12.75">
      <c r="A45" s="82">
        <f t="shared" si="7"/>
        <v>37</v>
      </c>
      <c r="B45" s="114" t="s">
        <v>139</v>
      </c>
      <c r="C45" s="83">
        <v>0.757</v>
      </c>
      <c r="D45" s="3">
        <v>12</v>
      </c>
      <c r="E45" s="83">
        <f t="shared" si="0"/>
        <v>9.084</v>
      </c>
      <c r="F45" s="3">
        <v>91</v>
      </c>
      <c r="G45" s="84">
        <f t="shared" si="1"/>
        <v>826.644</v>
      </c>
      <c r="H45" s="3">
        <f t="shared" si="18"/>
        <v>1092</v>
      </c>
      <c r="I45" s="3">
        <v>12</v>
      </c>
      <c r="J45" s="3">
        <v>2103200000</v>
      </c>
      <c r="K45" s="85">
        <v>0.3692857142857143</v>
      </c>
      <c r="L45" s="85">
        <v>0.33354838709677426</v>
      </c>
      <c r="M45" s="10"/>
      <c r="N45" s="86">
        <f t="shared" si="19"/>
        <v>0</v>
      </c>
      <c r="O45" s="86">
        <f t="shared" si="20"/>
        <v>0</v>
      </c>
      <c r="P45" s="86">
        <f t="shared" si="21"/>
        <v>0</v>
      </c>
      <c r="Q45" s="86">
        <f t="shared" si="22"/>
        <v>0</v>
      </c>
      <c r="R45" s="1"/>
    </row>
    <row r="46" spans="1:18" ht="12.75">
      <c r="A46" s="82">
        <f t="shared" si="7"/>
        <v>38</v>
      </c>
      <c r="B46" s="3" t="s">
        <v>140</v>
      </c>
      <c r="C46" s="83">
        <v>0.757</v>
      </c>
      <c r="D46" s="3">
        <v>12</v>
      </c>
      <c r="E46" s="83">
        <f t="shared" si="0"/>
        <v>9.084</v>
      </c>
      <c r="F46" s="3">
        <v>91</v>
      </c>
      <c r="G46" s="84">
        <f t="shared" si="1"/>
        <v>826.644</v>
      </c>
      <c r="H46" s="3">
        <f t="shared" si="18"/>
        <v>1092</v>
      </c>
      <c r="I46" s="3">
        <v>12</v>
      </c>
      <c r="J46" s="3">
        <v>2002903900</v>
      </c>
      <c r="K46" s="85">
        <v>0.40071428571428575</v>
      </c>
      <c r="L46" s="85">
        <v>0.3619354838709678</v>
      </c>
      <c r="M46" s="10"/>
      <c r="N46" s="86">
        <f t="shared" si="19"/>
        <v>0</v>
      </c>
      <c r="O46" s="86">
        <f t="shared" si="20"/>
        <v>0</v>
      </c>
      <c r="P46" s="86">
        <f t="shared" si="21"/>
        <v>0</v>
      </c>
      <c r="Q46" s="86">
        <f t="shared" si="22"/>
        <v>0</v>
      </c>
      <c r="R46" s="1"/>
    </row>
    <row r="47" spans="1:18" ht="12.75">
      <c r="A47" s="82">
        <f t="shared" si="7"/>
        <v>39</v>
      </c>
      <c r="B47" s="3" t="s">
        <v>141</v>
      </c>
      <c r="C47" s="83">
        <v>0.762</v>
      </c>
      <c r="D47" s="3">
        <v>12</v>
      </c>
      <c r="E47" s="83">
        <f t="shared" si="0"/>
        <v>9.144</v>
      </c>
      <c r="F47" s="3">
        <v>91</v>
      </c>
      <c r="G47" s="84">
        <f t="shared" si="1"/>
        <v>832.104</v>
      </c>
      <c r="H47" s="3">
        <f t="shared" si="18"/>
        <v>1092</v>
      </c>
      <c r="I47" s="3" t="s">
        <v>142</v>
      </c>
      <c r="J47" s="3">
        <v>2002903900</v>
      </c>
      <c r="K47" s="85">
        <v>0.5578571428571429</v>
      </c>
      <c r="L47" s="85">
        <v>0.5038709677419356</v>
      </c>
      <c r="M47" s="10"/>
      <c r="N47" s="86">
        <f t="shared" si="19"/>
        <v>0</v>
      </c>
      <c r="O47" s="86">
        <f t="shared" si="20"/>
        <v>0</v>
      </c>
      <c r="P47" s="86">
        <f t="shared" si="21"/>
        <v>0</v>
      </c>
      <c r="Q47" s="86">
        <f t="shared" si="22"/>
        <v>0</v>
      </c>
      <c r="R47" s="1"/>
    </row>
    <row r="48" spans="1:18" ht="12.75">
      <c r="A48" s="82">
        <f t="shared" si="7"/>
        <v>40</v>
      </c>
      <c r="B48" s="3" t="s">
        <v>143</v>
      </c>
      <c r="C48" s="83">
        <v>1.035</v>
      </c>
      <c r="D48" s="3">
        <v>9</v>
      </c>
      <c r="E48" s="83">
        <f t="shared" si="0"/>
        <v>9.315</v>
      </c>
      <c r="F48" s="3">
        <v>72</v>
      </c>
      <c r="G48" s="84">
        <f t="shared" si="1"/>
        <v>670.68</v>
      </c>
      <c r="H48" s="3">
        <f t="shared" si="18"/>
        <v>648</v>
      </c>
      <c r="I48" s="3">
        <v>12</v>
      </c>
      <c r="J48" s="3">
        <v>2209009100</v>
      </c>
      <c r="K48" s="85">
        <v>0.3169047619047619</v>
      </c>
      <c r="L48" s="85">
        <v>0.28623655913978496</v>
      </c>
      <c r="M48" s="10"/>
      <c r="N48" s="86">
        <f t="shared" si="19"/>
        <v>0</v>
      </c>
      <c r="O48" s="86">
        <f t="shared" si="20"/>
        <v>0</v>
      </c>
      <c r="P48" s="86">
        <f t="shared" si="21"/>
        <v>0</v>
      </c>
      <c r="Q48" s="86">
        <f t="shared" si="22"/>
        <v>0</v>
      </c>
      <c r="R48" s="1"/>
    </row>
    <row r="49" spans="1:18" ht="12.75">
      <c r="A49" s="82">
        <f t="shared" si="7"/>
        <v>41</v>
      </c>
      <c r="B49" s="3" t="s">
        <v>144</v>
      </c>
      <c r="C49" s="83">
        <v>0.5231</v>
      </c>
      <c r="D49" s="3">
        <v>12</v>
      </c>
      <c r="E49" s="83">
        <v>6.27</v>
      </c>
      <c r="F49" s="3">
        <v>117</v>
      </c>
      <c r="G49" s="84">
        <f t="shared" si="1"/>
        <v>733.5899999999999</v>
      </c>
      <c r="H49" s="3">
        <f t="shared" si="18"/>
        <v>1404</v>
      </c>
      <c r="I49" s="3">
        <v>12</v>
      </c>
      <c r="J49" s="3">
        <v>2103200000</v>
      </c>
      <c r="K49" s="85">
        <v>0.2880952380952381</v>
      </c>
      <c r="L49" s="85">
        <v>0.2602150537634409</v>
      </c>
      <c r="M49" s="10"/>
      <c r="N49" s="86">
        <f t="shared" si="19"/>
        <v>0</v>
      </c>
      <c r="O49" s="86">
        <f t="shared" si="20"/>
        <v>0</v>
      </c>
      <c r="P49" s="86">
        <f t="shared" si="21"/>
        <v>0</v>
      </c>
      <c r="Q49" s="86">
        <f t="shared" si="22"/>
        <v>0</v>
      </c>
      <c r="R49" s="1"/>
    </row>
    <row r="50" spans="1:18" ht="12.75">
      <c r="A50" s="82">
        <f t="shared" si="7"/>
        <v>42</v>
      </c>
      <c r="B50" s="3" t="s">
        <v>145</v>
      </c>
      <c r="C50" s="83">
        <v>0.5231</v>
      </c>
      <c r="D50" s="3">
        <v>12</v>
      </c>
      <c r="E50" s="83">
        <v>6.27</v>
      </c>
      <c r="F50" s="3">
        <v>117</v>
      </c>
      <c r="G50" s="84">
        <f t="shared" si="1"/>
        <v>733.5899999999999</v>
      </c>
      <c r="H50" s="3">
        <f t="shared" si="18"/>
        <v>1404</v>
      </c>
      <c r="I50" s="3">
        <v>12</v>
      </c>
      <c r="J50" s="3">
        <v>2103200000</v>
      </c>
      <c r="K50" s="85">
        <v>0.2880952380952381</v>
      </c>
      <c r="L50" s="85">
        <v>0.2602150537634409</v>
      </c>
      <c r="M50" s="10"/>
      <c r="N50" s="86">
        <f>M50*D50</f>
        <v>0</v>
      </c>
      <c r="O50" s="86">
        <f t="shared" si="20"/>
        <v>0</v>
      </c>
      <c r="P50" s="86">
        <f aca="true" t="shared" si="23" ref="P50:P75">M50*L50</f>
        <v>0</v>
      </c>
      <c r="Q50" s="86">
        <f>N50*C50</f>
        <v>0</v>
      </c>
      <c r="R50" s="1"/>
    </row>
    <row r="51" spans="1:18" ht="12.75">
      <c r="A51" s="82">
        <f t="shared" si="7"/>
        <v>43</v>
      </c>
      <c r="B51" s="114" t="s">
        <v>146</v>
      </c>
      <c r="C51" s="83">
        <v>0.5231</v>
      </c>
      <c r="D51" s="3">
        <v>12</v>
      </c>
      <c r="E51" s="83">
        <v>6.27</v>
      </c>
      <c r="F51" s="3">
        <v>117</v>
      </c>
      <c r="G51" s="84">
        <f t="shared" si="1"/>
        <v>733.5899999999999</v>
      </c>
      <c r="H51" s="3">
        <f t="shared" si="18"/>
        <v>1404</v>
      </c>
      <c r="I51" s="3">
        <v>12</v>
      </c>
      <c r="J51" s="3">
        <v>2103200000</v>
      </c>
      <c r="K51" s="85">
        <v>0.30904761904761907</v>
      </c>
      <c r="L51" s="85">
        <v>0.2791397849462366</v>
      </c>
      <c r="M51" s="10"/>
      <c r="N51" s="86">
        <f>M51*D51</f>
        <v>0</v>
      </c>
      <c r="O51" s="86">
        <f t="shared" si="20"/>
        <v>0</v>
      </c>
      <c r="P51" s="86">
        <f t="shared" si="23"/>
        <v>0</v>
      </c>
      <c r="Q51" s="86">
        <f>N51*C51</f>
        <v>0</v>
      </c>
      <c r="R51" s="1"/>
    </row>
    <row r="52" spans="1:18" ht="12.75">
      <c r="A52" s="82">
        <f t="shared" si="7"/>
        <v>44</v>
      </c>
      <c r="B52" s="3" t="s">
        <v>147</v>
      </c>
      <c r="C52" s="83">
        <v>0.5231</v>
      </c>
      <c r="D52" s="3">
        <v>12</v>
      </c>
      <c r="E52" s="83">
        <v>6.27</v>
      </c>
      <c r="F52" s="3">
        <v>117</v>
      </c>
      <c r="G52" s="84">
        <f t="shared" si="1"/>
        <v>733.5899999999999</v>
      </c>
      <c r="H52" s="3">
        <f t="shared" si="18"/>
        <v>1404</v>
      </c>
      <c r="I52" s="3">
        <v>12</v>
      </c>
      <c r="J52" s="3">
        <v>2002903900</v>
      </c>
      <c r="K52" s="85">
        <v>0.3352380952380953</v>
      </c>
      <c r="L52" s="85">
        <v>0.30279569892473124</v>
      </c>
      <c r="M52" s="10"/>
      <c r="N52" s="86">
        <f>M52*D52</f>
        <v>0</v>
      </c>
      <c r="O52" s="86">
        <f t="shared" si="20"/>
        <v>0</v>
      </c>
      <c r="P52" s="86">
        <f t="shared" si="23"/>
        <v>0</v>
      </c>
      <c r="Q52" s="86">
        <f>N52*C52</f>
        <v>0</v>
      </c>
      <c r="R52" s="1"/>
    </row>
    <row r="53" spans="1:18" ht="12.75">
      <c r="A53" s="82">
        <f t="shared" si="7"/>
        <v>45</v>
      </c>
      <c r="B53" s="3" t="s">
        <v>214</v>
      </c>
      <c r="C53" s="83">
        <v>0.5231</v>
      </c>
      <c r="D53" s="3">
        <v>12</v>
      </c>
      <c r="E53" s="83">
        <v>6.27</v>
      </c>
      <c r="F53" s="3">
        <v>117</v>
      </c>
      <c r="G53" s="84">
        <f t="shared" si="1"/>
        <v>733.5899999999999</v>
      </c>
      <c r="H53" s="3">
        <f t="shared" si="18"/>
        <v>1404</v>
      </c>
      <c r="I53" s="3">
        <v>12</v>
      </c>
      <c r="J53" s="3">
        <v>2002903900</v>
      </c>
      <c r="K53" s="85">
        <v>0.4635714285714286</v>
      </c>
      <c r="L53" s="85">
        <v>0.4187096774193549</v>
      </c>
      <c r="M53" s="10"/>
      <c r="N53" s="86">
        <f>M53*D53</f>
        <v>0</v>
      </c>
      <c r="O53" s="86">
        <f t="shared" si="20"/>
        <v>0</v>
      </c>
      <c r="P53" s="86">
        <f t="shared" si="23"/>
        <v>0</v>
      </c>
      <c r="Q53" s="86">
        <f>N53*C53</f>
        <v>0</v>
      </c>
      <c r="R53" s="1"/>
    </row>
    <row r="54" spans="1:18" ht="12.75">
      <c r="A54" s="82">
        <f t="shared" si="7"/>
        <v>46</v>
      </c>
      <c r="B54" s="3" t="s">
        <v>148</v>
      </c>
      <c r="C54" s="83">
        <v>0.5231</v>
      </c>
      <c r="D54" s="3">
        <v>12</v>
      </c>
      <c r="E54" s="83">
        <v>6.27</v>
      </c>
      <c r="F54" s="3">
        <v>117</v>
      </c>
      <c r="G54" s="84">
        <f t="shared" si="1"/>
        <v>733.5899999999999</v>
      </c>
      <c r="H54" s="3">
        <f t="shared" si="18"/>
        <v>1404</v>
      </c>
      <c r="I54" s="3">
        <v>12</v>
      </c>
      <c r="J54" s="3">
        <v>2103309000</v>
      </c>
      <c r="K54" s="85">
        <v>0.37452380952380954</v>
      </c>
      <c r="L54" s="85">
        <v>0.3382795698924732</v>
      </c>
      <c r="M54" s="10"/>
      <c r="N54" s="86">
        <f>M54*D54</f>
        <v>0</v>
      </c>
      <c r="O54" s="86">
        <f t="shared" si="20"/>
        <v>0</v>
      </c>
      <c r="P54" s="86">
        <f t="shared" si="23"/>
        <v>0</v>
      </c>
      <c r="Q54" s="86">
        <f>N54*C54</f>
        <v>0</v>
      </c>
      <c r="R54" s="1"/>
    </row>
    <row r="55" spans="1:18" ht="14.25">
      <c r="A55" s="115"/>
      <c r="B55" s="116" t="s">
        <v>149</v>
      </c>
      <c r="C55" s="117"/>
      <c r="D55" s="118"/>
      <c r="E55" s="117">
        <f>C55*D55</f>
        <v>0</v>
      </c>
      <c r="F55" s="118"/>
      <c r="G55" s="119">
        <f>E55*F55</f>
        <v>0</v>
      </c>
      <c r="H55" s="118"/>
      <c r="I55" s="118"/>
      <c r="J55" s="118"/>
      <c r="K55" s="120">
        <v>0</v>
      </c>
      <c r="L55" s="120">
        <v>0</v>
      </c>
      <c r="M55" s="14"/>
      <c r="N55" s="121"/>
      <c r="O55" s="121"/>
      <c r="P55" s="121"/>
      <c r="Q55" s="121"/>
      <c r="R55" s="1"/>
    </row>
    <row r="56" spans="1:18" ht="12.75">
      <c r="A56" s="82">
        <v>47</v>
      </c>
      <c r="B56" s="3" t="s">
        <v>150</v>
      </c>
      <c r="C56" s="83">
        <v>0.28</v>
      </c>
      <c r="D56" s="3">
        <v>36</v>
      </c>
      <c r="E56" s="83">
        <f>C56*D56</f>
        <v>10.080000000000002</v>
      </c>
      <c r="F56" s="3">
        <v>56</v>
      </c>
      <c r="G56" s="84">
        <f>E56*F56</f>
        <v>564.4800000000001</v>
      </c>
      <c r="H56" s="3">
        <f>D56*F56</f>
        <v>2016</v>
      </c>
      <c r="I56" s="3">
        <v>8</v>
      </c>
      <c r="J56" s="3">
        <v>2103200000</v>
      </c>
      <c r="K56" s="85">
        <v>0.31952380952380954</v>
      </c>
      <c r="L56" s="85">
        <v>0.2886021505376345</v>
      </c>
      <c r="M56" s="10"/>
      <c r="N56" s="86">
        <f>M56*D56</f>
        <v>0</v>
      </c>
      <c r="O56" s="86">
        <f>N56*K56</f>
        <v>0</v>
      </c>
      <c r="P56" s="86">
        <f t="shared" si="23"/>
        <v>0</v>
      </c>
      <c r="Q56" s="86">
        <f>N56*C56</f>
        <v>0</v>
      </c>
      <c r="R56" s="1"/>
    </row>
    <row r="57" spans="1:18" ht="12.75">
      <c r="A57" s="82">
        <f t="shared" si="7"/>
        <v>48</v>
      </c>
      <c r="B57" s="3" t="s">
        <v>151</v>
      </c>
      <c r="C57" s="83">
        <v>0.28</v>
      </c>
      <c r="D57" s="3">
        <v>36</v>
      </c>
      <c r="E57" s="83">
        <f>C57*D57</f>
        <v>10.080000000000002</v>
      </c>
      <c r="F57" s="3">
        <v>56</v>
      </c>
      <c r="G57" s="84">
        <f>E57*F57</f>
        <v>564.4800000000001</v>
      </c>
      <c r="H57" s="3">
        <f>D57*F57</f>
        <v>2016</v>
      </c>
      <c r="I57" s="3">
        <v>8</v>
      </c>
      <c r="J57" s="3">
        <v>2103200000</v>
      </c>
      <c r="K57" s="85">
        <v>0.31952380952380954</v>
      </c>
      <c r="L57" s="85">
        <v>0.2886021505376345</v>
      </c>
      <c r="M57" s="10"/>
      <c r="N57" s="86">
        <f>M57*D57</f>
        <v>0</v>
      </c>
      <c r="O57" s="86">
        <f>N57*K57</f>
        <v>0</v>
      </c>
      <c r="P57" s="86">
        <f t="shared" si="23"/>
        <v>0</v>
      </c>
      <c r="Q57" s="86">
        <f>N57*C57</f>
        <v>0</v>
      </c>
      <c r="R57" s="1"/>
    </row>
    <row r="58" spans="1:18" ht="12.75">
      <c r="A58" s="82">
        <f t="shared" si="7"/>
        <v>49</v>
      </c>
      <c r="B58" s="3" t="s">
        <v>152</v>
      </c>
      <c r="C58" s="83">
        <v>0.28</v>
      </c>
      <c r="D58" s="3">
        <v>36</v>
      </c>
      <c r="E58" s="83">
        <f>C58*D58</f>
        <v>10.080000000000002</v>
      </c>
      <c r="F58" s="3">
        <v>56</v>
      </c>
      <c r="G58" s="84">
        <f>E58*F58</f>
        <v>564.4800000000001</v>
      </c>
      <c r="H58" s="3">
        <f>D58*F58</f>
        <v>2016</v>
      </c>
      <c r="I58" s="3">
        <v>8</v>
      </c>
      <c r="J58" s="3">
        <v>2103200000</v>
      </c>
      <c r="K58" s="85">
        <v>0.31952380952380954</v>
      </c>
      <c r="L58" s="85">
        <v>0.2886021505376345</v>
      </c>
      <c r="M58" s="10"/>
      <c r="N58" s="86">
        <f>M58*D58</f>
        <v>0</v>
      </c>
      <c r="O58" s="86">
        <f>N58*K58</f>
        <v>0</v>
      </c>
      <c r="P58" s="86">
        <f t="shared" si="23"/>
        <v>0</v>
      </c>
      <c r="Q58" s="86">
        <f>N58*C58</f>
        <v>0</v>
      </c>
      <c r="R58" s="1"/>
    </row>
    <row r="59" spans="1:18" ht="14.25">
      <c r="A59" s="122"/>
      <c r="B59" s="123" t="s">
        <v>153</v>
      </c>
      <c r="C59" s="124"/>
      <c r="D59" s="125"/>
      <c r="E59" s="124"/>
      <c r="F59" s="125"/>
      <c r="G59" s="126"/>
      <c r="H59" s="125"/>
      <c r="I59" s="125"/>
      <c r="J59" s="125"/>
      <c r="K59" s="127">
        <v>0</v>
      </c>
      <c r="L59" s="127">
        <v>0</v>
      </c>
      <c r="M59" s="15"/>
      <c r="N59" s="128"/>
      <c r="O59" s="128"/>
      <c r="P59" s="128"/>
      <c r="Q59" s="128"/>
      <c r="R59" s="1"/>
    </row>
    <row r="60" spans="1:18" ht="12.75">
      <c r="A60" s="82">
        <f>A58+1</f>
        <v>50</v>
      </c>
      <c r="B60" s="3" t="s">
        <v>154</v>
      </c>
      <c r="C60" s="83">
        <v>0.426</v>
      </c>
      <c r="D60" s="3">
        <v>6</v>
      </c>
      <c r="E60" s="83">
        <f aca="true" t="shared" si="24" ref="E60:E67">C60*D60</f>
        <v>2.556</v>
      </c>
      <c r="F60" s="3">
        <v>192</v>
      </c>
      <c r="G60" s="84">
        <f aca="true" t="shared" si="25" ref="G60:G67">E60*F60</f>
        <v>490.752</v>
      </c>
      <c r="H60" s="3">
        <f>D60*F60</f>
        <v>1152</v>
      </c>
      <c r="I60" s="3">
        <v>36</v>
      </c>
      <c r="J60" s="3">
        <v>2103200000</v>
      </c>
      <c r="K60" s="85">
        <v>0.5133333333333334</v>
      </c>
      <c r="L60" s="85">
        <v>0.4636559139784947</v>
      </c>
      <c r="M60" s="10"/>
      <c r="N60" s="86">
        <f aca="true" t="shared" si="26" ref="N60:N67">M60*D60</f>
        <v>0</v>
      </c>
      <c r="O60" s="86">
        <f aca="true" t="shared" si="27" ref="O60:O67">N60*K60</f>
        <v>0</v>
      </c>
      <c r="P60" s="86">
        <f t="shared" si="23"/>
        <v>0</v>
      </c>
      <c r="Q60" s="86">
        <f aca="true" t="shared" si="28" ref="Q60:Q67">N60*C60</f>
        <v>0</v>
      </c>
      <c r="R60" s="1"/>
    </row>
    <row r="61" spans="1:18" ht="12.75">
      <c r="A61" s="82">
        <f aca="true" t="shared" si="29" ref="A61:A72">A60+1</f>
        <v>51</v>
      </c>
      <c r="B61" s="3" t="s">
        <v>155</v>
      </c>
      <c r="C61" s="83">
        <v>0.426</v>
      </c>
      <c r="D61" s="3">
        <v>6</v>
      </c>
      <c r="E61" s="83">
        <f t="shared" si="24"/>
        <v>2.556</v>
      </c>
      <c r="F61" s="3">
        <v>192</v>
      </c>
      <c r="G61" s="84">
        <f t="shared" si="25"/>
        <v>490.752</v>
      </c>
      <c r="H61" s="3">
        <f aca="true" t="shared" si="30" ref="H61:H67">D61*F61</f>
        <v>1152</v>
      </c>
      <c r="I61" s="3">
        <v>36</v>
      </c>
      <c r="J61" s="3">
        <v>2103200000</v>
      </c>
      <c r="K61" s="85">
        <v>0.5133333333333334</v>
      </c>
      <c r="L61" s="85">
        <v>0.4636559139784947</v>
      </c>
      <c r="M61" s="10"/>
      <c r="N61" s="86">
        <f t="shared" si="26"/>
        <v>0</v>
      </c>
      <c r="O61" s="86">
        <f t="shared" si="27"/>
        <v>0</v>
      </c>
      <c r="P61" s="86">
        <f t="shared" si="23"/>
        <v>0</v>
      </c>
      <c r="Q61" s="86">
        <f t="shared" si="28"/>
        <v>0</v>
      </c>
      <c r="R61" s="1"/>
    </row>
    <row r="62" spans="1:18" ht="12.75">
      <c r="A62" s="82">
        <f t="shared" si="29"/>
        <v>52</v>
      </c>
      <c r="B62" s="3" t="s">
        <v>156</v>
      </c>
      <c r="C62" s="83">
        <v>0.426</v>
      </c>
      <c r="D62" s="3">
        <v>6</v>
      </c>
      <c r="E62" s="83">
        <f t="shared" si="24"/>
        <v>2.556</v>
      </c>
      <c r="F62" s="3">
        <v>192</v>
      </c>
      <c r="G62" s="84">
        <f t="shared" si="25"/>
        <v>490.752</v>
      </c>
      <c r="H62" s="3">
        <f t="shared" si="30"/>
        <v>1152</v>
      </c>
      <c r="I62" s="3">
        <v>36</v>
      </c>
      <c r="J62" s="3">
        <v>2103200000</v>
      </c>
      <c r="K62" s="85">
        <v>0.5133333333333334</v>
      </c>
      <c r="L62" s="85">
        <v>0.4636559139784947</v>
      </c>
      <c r="M62" s="10"/>
      <c r="N62" s="86">
        <f t="shared" si="26"/>
        <v>0</v>
      </c>
      <c r="O62" s="86">
        <f t="shared" si="27"/>
        <v>0</v>
      </c>
      <c r="P62" s="86">
        <f t="shared" si="23"/>
        <v>0</v>
      </c>
      <c r="Q62" s="86">
        <f t="shared" si="28"/>
        <v>0</v>
      </c>
      <c r="R62" s="1"/>
    </row>
    <row r="63" spans="1:18" ht="12.75">
      <c r="A63" s="82">
        <f t="shared" si="29"/>
        <v>53</v>
      </c>
      <c r="B63" s="3" t="s">
        <v>157</v>
      </c>
      <c r="C63" s="83">
        <v>0.426</v>
      </c>
      <c r="D63" s="3">
        <v>6</v>
      </c>
      <c r="E63" s="83">
        <f t="shared" si="24"/>
        <v>2.556</v>
      </c>
      <c r="F63" s="3">
        <v>192</v>
      </c>
      <c r="G63" s="84">
        <f t="shared" si="25"/>
        <v>490.752</v>
      </c>
      <c r="H63" s="3">
        <f t="shared" si="30"/>
        <v>1152</v>
      </c>
      <c r="I63" s="3">
        <v>36</v>
      </c>
      <c r="J63" s="3">
        <v>2103200000</v>
      </c>
      <c r="K63" s="85">
        <v>0.5133333333333334</v>
      </c>
      <c r="L63" s="85">
        <v>0.4636559139784947</v>
      </c>
      <c r="M63" s="10"/>
      <c r="N63" s="86">
        <f t="shared" si="26"/>
        <v>0</v>
      </c>
      <c r="O63" s="86">
        <f t="shared" si="27"/>
        <v>0</v>
      </c>
      <c r="P63" s="86">
        <f t="shared" si="23"/>
        <v>0</v>
      </c>
      <c r="Q63" s="86">
        <f t="shared" si="28"/>
        <v>0</v>
      </c>
      <c r="R63" s="1"/>
    </row>
    <row r="64" spans="1:18" ht="12.75">
      <c r="A64" s="82">
        <f t="shared" si="29"/>
        <v>54</v>
      </c>
      <c r="B64" s="3" t="s">
        <v>158</v>
      </c>
      <c r="C64" s="83">
        <v>0.426</v>
      </c>
      <c r="D64" s="3">
        <v>6</v>
      </c>
      <c r="E64" s="83">
        <f t="shared" si="24"/>
        <v>2.556</v>
      </c>
      <c r="F64" s="3">
        <v>192</v>
      </c>
      <c r="G64" s="84">
        <f t="shared" si="25"/>
        <v>490.752</v>
      </c>
      <c r="H64" s="3">
        <f t="shared" si="30"/>
        <v>1152</v>
      </c>
      <c r="I64" s="3">
        <v>36</v>
      </c>
      <c r="J64" s="3">
        <v>2103200000</v>
      </c>
      <c r="K64" s="85">
        <v>0.5133333333333334</v>
      </c>
      <c r="L64" s="85">
        <v>0.4636559139784947</v>
      </c>
      <c r="M64" s="10"/>
      <c r="N64" s="86">
        <f t="shared" si="26"/>
        <v>0</v>
      </c>
      <c r="O64" s="86">
        <f t="shared" si="27"/>
        <v>0</v>
      </c>
      <c r="P64" s="86">
        <f t="shared" si="23"/>
        <v>0</v>
      </c>
      <c r="Q64" s="86">
        <f t="shared" si="28"/>
        <v>0</v>
      </c>
      <c r="R64" s="1"/>
    </row>
    <row r="65" spans="1:18" ht="12.75">
      <c r="A65" s="82">
        <f t="shared" si="29"/>
        <v>55</v>
      </c>
      <c r="B65" s="3" t="s">
        <v>170</v>
      </c>
      <c r="C65" s="83">
        <v>0.426</v>
      </c>
      <c r="D65" s="3">
        <v>6</v>
      </c>
      <c r="E65" s="83">
        <f>C65*D65</f>
        <v>2.556</v>
      </c>
      <c r="F65" s="3">
        <v>192</v>
      </c>
      <c r="G65" s="84">
        <f>E65*F65</f>
        <v>490.752</v>
      </c>
      <c r="H65" s="3">
        <f>D65*F65</f>
        <v>1152</v>
      </c>
      <c r="I65" s="3">
        <v>36</v>
      </c>
      <c r="J65" s="3">
        <v>2103200000</v>
      </c>
      <c r="K65" s="85">
        <v>0.5133333333333334</v>
      </c>
      <c r="L65" s="85">
        <v>0.4636559139784947</v>
      </c>
      <c r="M65" s="10"/>
      <c r="N65" s="86">
        <f t="shared" si="26"/>
        <v>0</v>
      </c>
      <c r="O65" s="86">
        <f t="shared" si="27"/>
        <v>0</v>
      </c>
      <c r="P65" s="86">
        <f t="shared" si="23"/>
        <v>0</v>
      </c>
      <c r="Q65" s="86">
        <f t="shared" si="28"/>
        <v>0</v>
      </c>
      <c r="R65" s="1"/>
    </row>
    <row r="66" spans="1:18" ht="12.75">
      <c r="A66" s="82">
        <f t="shared" si="29"/>
        <v>56</v>
      </c>
      <c r="B66" s="3" t="s">
        <v>159</v>
      </c>
      <c r="C66" s="83">
        <v>0.426</v>
      </c>
      <c r="D66" s="3">
        <v>6</v>
      </c>
      <c r="E66" s="83">
        <f t="shared" si="24"/>
        <v>2.556</v>
      </c>
      <c r="F66" s="3">
        <v>192</v>
      </c>
      <c r="G66" s="84">
        <f t="shared" si="25"/>
        <v>490.752</v>
      </c>
      <c r="H66" s="3">
        <f t="shared" si="30"/>
        <v>1152</v>
      </c>
      <c r="I66" s="3">
        <v>36</v>
      </c>
      <c r="J66" s="3">
        <v>2103200000</v>
      </c>
      <c r="K66" s="85">
        <v>0.5133333333333334</v>
      </c>
      <c r="L66" s="85">
        <v>0.4636559139784947</v>
      </c>
      <c r="M66" s="10"/>
      <c r="N66" s="86">
        <f t="shared" si="26"/>
        <v>0</v>
      </c>
      <c r="O66" s="86">
        <f t="shared" si="27"/>
        <v>0</v>
      </c>
      <c r="P66" s="86">
        <f t="shared" si="23"/>
        <v>0</v>
      </c>
      <c r="Q66" s="86">
        <f t="shared" si="28"/>
        <v>0</v>
      </c>
      <c r="R66" s="1"/>
    </row>
    <row r="67" spans="1:18" ht="12.75">
      <c r="A67" s="82">
        <f t="shared" si="29"/>
        <v>57</v>
      </c>
      <c r="B67" s="3" t="s">
        <v>160</v>
      </c>
      <c r="C67" s="83">
        <v>0.426</v>
      </c>
      <c r="D67" s="3">
        <v>6</v>
      </c>
      <c r="E67" s="83">
        <f t="shared" si="24"/>
        <v>2.556</v>
      </c>
      <c r="F67" s="3">
        <v>192</v>
      </c>
      <c r="G67" s="84">
        <f t="shared" si="25"/>
        <v>490.752</v>
      </c>
      <c r="H67" s="3">
        <f t="shared" si="30"/>
        <v>1152</v>
      </c>
      <c r="I67" s="3">
        <v>36</v>
      </c>
      <c r="J67" s="3">
        <v>2103200000</v>
      </c>
      <c r="K67" s="85">
        <v>0.5133333333333334</v>
      </c>
      <c r="L67" s="85">
        <v>0.4636559139784947</v>
      </c>
      <c r="M67" s="10"/>
      <c r="N67" s="86">
        <f t="shared" si="26"/>
        <v>0</v>
      </c>
      <c r="O67" s="86">
        <f t="shared" si="27"/>
        <v>0</v>
      </c>
      <c r="P67" s="86">
        <f t="shared" si="23"/>
        <v>0</v>
      </c>
      <c r="Q67" s="86">
        <f t="shared" si="28"/>
        <v>0</v>
      </c>
      <c r="R67" s="1"/>
    </row>
    <row r="68" spans="1:18" ht="15">
      <c r="A68" s="129"/>
      <c r="B68" s="130" t="s">
        <v>161</v>
      </c>
      <c r="C68" s="131"/>
      <c r="D68" s="132"/>
      <c r="E68" s="131"/>
      <c r="F68" s="132"/>
      <c r="G68" s="133"/>
      <c r="H68" s="132"/>
      <c r="I68" s="132"/>
      <c r="J68" s="132"/>
      <c r="K68" s="134">
        <v>0</v>
      </c>
      <c r="L68" s="134">
        <v>0</v>
      </c>
      <c r="M68" s="16"/>
      <c r="N68" s="135"/>
      <c r="O68" s="135">
        <f aca="true" t="shared" si="31" ref="O68:O76">N68*K68</f>
        <v>0</v>
      </c>
      <c r="P68" s="135">
        <f t="shared" si="23"/>
        <v>0</v>
      </c>
      <c r="Q68" s="135"/>
      <c r="R68" s="1"/>
    </row>
    <row r="69" spans="1:18" ht="12.75">
      <c r="A69" s="82">
        <f>A67+1</f>
        <v>58</v>
      </c>
      <c r="B69" s="3" t="s">
        <v>162</v>
      </c>
      <c r="C69" s="83">
        <v>0.757</v>
      </c>
      <c r="D69" s="3">
        <v>12</v>
      </c>
      <c r="E69" s="83">
        <f aca="true" t="shared" si="32" ref="E69:E76">C69*D69</f>
        <v>9.084</v>
      </c>
      <c r="F69" s="3">
        <v>91</v>
      </c>
      <c r="G69" s="84">
        <f aca="true" t="shared" si="33" ref="G69:G76">E69*F69</f>
        <v>826.644</v>
      </c>
      <c r="H69" s="3">
        <f>D69*F69</f>
        <v>1092</v>
      </c>
      <c r="I69" s="3">
        <v>36</v>
      </c>
      <c r="J69" s="3">
        <v>2103200000</v>
      </c>
      <c r="K69" s="85">
        <v>0.5992380952380952</v>
      </c>
      <c r="L69" s="85">
        <v>0.541247311827957</v>
      </c>
      <c r="M69" s="10"/>
      <c r="N69" s="86">
        <f aca="true" t="shared" si="34" ref="N69:N76">M69*D69</f>
        <v>0</v>
      </c>
      <c r="O69" s="86">
        <f t="shared" si="31"/>
        <v>0</v>
      </c>
      <c r="P69" s="86">
        <f t="shared" si="23"/>
        <v>0</v>
      </c>
      <c r="Q69" s="86">
        <f aca="true" t="shared" si="35" ref="Q69:Q76">N69*C69</f>
        <v>0</v>
      </c>
      <c r="R69" s="1"/>
    </row>
    <row r="70" spans="1:18" ht="12.75">
      <c r="A70" s="82">
        <f t="shared" si="29"/>
        <v>59</v>
      </c>
      <c r="B70" s="3" t="s">
        <v>163</v>
      </c>
      <c r="C70" s="83">
        <v>0.757</v>
      </c>
      <c r="D70" s="3">
        <v>12</v>
      </c>
      <c r="E70" s="83">
        <f t="shared" si="32"/>
        <v>9.084</v>
      </c>
      <c r="F70" s="3">
        <v>91</v>
      </c>
      <c r="G70" s="84">
        <f t="shared" si="33"/>
        <v>826.644</v>
      </c>
      <c r="H70" s="3">
        <f aca="true" t="shared" si="36" ref="H70:H76">D70*F70</f>
        <v>1092</v>
      </c>
      <c r="I70" s="3">
        <v>36</v>
      </c>
      <c r="J70" s="3">
        <v>2103200000</v>
      </c>
      <c r="K70" s="85">
        <v>0.5992380952380952</v>
      </c>
      <c r="L70" s="85">
        <v>0.541247311827957</v>
      </c>
      <c r="M70" s="10"/>
      <c r="N70" s="86">
        <f t="shared" si="34"/>
        <v>0</v>
      </c>
      <c r="O70" s="86">
        <f t="shared" si="31"/>
        <v>0</v>
      </c>
      <c r="P70" s="86">
        <f t="shared" si="23"/>
        <v>0</v>
      </c>
      <c r="Q70" s="86">
        <f t="shared" si="35"/>
        <v>0</v>
      </c>
      <c r="R70" s="1"/>
    </row>
    <row r="71" spans="1:18" ht="12.75">
      <c r="A71" s="82">
        <f t="shared" si="29"/>
        <v>60</v>
      </c>
      <c r="B71" s="3" t="s">
        <v>164</v>
      </c>
      <c r="C71" s="83">
        <v>0.757</v>
      </c>
      <c r="D71" s="3">
        <v>12</v>
      </c>
      <c r="E71" s="83">
        <f t="shared" si="32"/>
        <v>9.084</v>
      </c>
      <c r="F71" s="3">
        <v>91</v>
      </c>
      <c r="G71" s="84">
        <f t="shared" si="33"/>
        <v>826.644</v>
      </c>
      <c r="H71" s="3">
        <f t="shared" si="36"/>
        <v>1092</v>
      </c>
      <c r="I71" s="3">
        <v>36</v>
      </c>
      <c r="J71" s="3">
        <v>2103200000</v>
      </c>
      <c r="K71" s="85">
        <v>0.5992380952380952</v>
      </c>
      <c r="L71" s="85">
        <v>0.541247311827957</v>
      </c>
      <c r="M71" s="10"/>
      <c r="N71" s="86">
        <f t="shared" si="34"/>
        <v>0</v>
      </c>
      <c r="O71" s="86">
        <f t="shared" si="31"/>
        <v>0</v>
      </c>
      <c r="P71" s="86">
        <f t="shared" si="23"/>
        <v>0</v>
      </c>
      <c r="Q71" s="86">
        <f t="shared" si="35"/>
        <v>0</v>
      </c>
      <c r="R71" s="1"/>
    </row>
    <row r="72" spans="1:18" ht="12.75">
      <c r="A72" s="82">
        <f t="shared" si="29"/>
        <v>61</v>
      </c>
      <c r="B72" s="3" t="s">
        <v>172</v>
      </c>
      <c r="C72" s="83">
        <v>0.757</v>
      </c>
      <c r="D72" s="3">
        <v>12</v>
      </c>
      <c r="E72" s="83">
        <f t="shared" si="32"/>
        <v>9.084</v>
      </c>
      <c r="F72" s="3">
        <v>91</v>
      </c>
      <c r="G72" s="84">
        <f t="shared" si="33"/>
        <v>826.644</v>
      </c>
      <c r="H72" s="3">
        <f t="shared" si="36"/>
        <v>1092</v>
      </c>
      <c r="I72" s="3">
        <v>36</v>
      </c>
      <c r="J72" s="3">
        <v>2103200000</v>
      </c>
      <c r="K72" s="85">
        <v>0.5992380952380952</v>
      </c>
      <c r="L72" s="85">
        <v>0.541247311827957</v>
      </c>
      <c r="M72" s="10"/>
      <c r="N72" s="86">
        <f t="shared" si="34"/>
        <v>0</v>
      </c>
      <c r="O72" s="86">
        <f t="shared" si="31"/>
        <v>0</v>
      </c>
      <c r="P72" s="86">
        <f t="shared" si="23"/>
        <v>0</v>
      </c>
      <c r="Q72" s="86">
        <f t="shared" si="35"/>
        <v>0</v>
      </c>
      <c r="R72" s="1"/>
    </row>
    <row r="73" spans="1:18" ht="12.75">
      <c r="A73" s="82">
        <f>A72+1</f>
        <v>62</v>
      </c>
      <c r="B73" s="3" t="s">
        <v>165</v>
      </c>
      <c r="C73" s="83">
        <v>0.762</v>
      </c>
      <c r="D73" s="3">
        <v>12</v>
      </c>
      <c r="E73" s="83">
        <f t="shared" si="32"/>
        <v>9.144</v>
      </c>
      <c r="F73" s="3">
        <v>91</v>
      </c>
      <c r="G73" s="84">
        <f t="shared" si="33"/>
        <v>832.104</v>
      </c>
      <c r="H73" s="3">
        <f t="shared" si="36"/>
        <v>1092</v>
      </c>
      <c r="I73" s="3">
        <v>24</v>
      </c>
      <c r="J73" s="3">
        <v>2002903900</v>
      </c>
      <c r="K73" s="85">
        <v>0.763452380952381</v>
      </c>
      <c r="L73" s="85">
        <v>0.6895698924731184</v>
      </c>
      <c r="M73" s="10"/>
      <c r="N73" s="86">
        <f t="shared" si="34"/>
        <v>0</v>
      </c>
      <c r="O73" s="86">
        <f t="shared" si="31"/>
        <v>0</v>
      </c>
      <c r="P73" s="86">
        <f t="shared" si="23"/>
        <v>0</v>
      </c>
      <c r="Q73" s="86">
        <f t="shared" si="35"/>
        <v>0</v>
      </c>
      <c r="R73" s="1"/>
    </row>
    <row r="74" spans="1:18" ht="12.75">
      <c r="A74" s="82">
        <f>A73+1</f>
        <v>63</v>
      </c>
      <c r="B74" s="3" t="s">
        <v>166</v>
      </c>
      <c r="C74" s="83">
        <v>0.388</v>
      </c>
      <c r="D74" s="3">
        <v>6</v>
      </c>
      <c r="E74" s="83">
        <f t="shared" si="32"/>
        <v>2.3280000000000003</v>
      </c>
      <c r="F74" s="3">
        <v>360</v>
      </c>
      <c r="G74" s="84">
        <f t="shared" si="33"/>
        <v>838.0800000000002</v>
      </c>
      <c r="H74" s="3">
        <f t="shared" si="36"/>
        <v>2160</v>
      </c>
      <c r="I74" s="3">
        <v>36</v>
      </c>
      <c r="J74" s="3">
        <v>2103909000</v>
      </c>
      <c r="K74" s="85">
        <v>0.45519047619047626</v>
      </c>
      <c r="L74" s="85">
        <v>0.4111397849462367</v>
      </c>
      <c r="M74" s="10"/>
      <c r="N74" s="86">
        <f t="shared" si="34"/>
        <v>0</v>
      </c>
      <c r="O74" s="86">
        <f t="shared" si="31"/>
        <v>0</v>
      </c>
      <c r="P74" s="86">
        <f t="shared" si="23"/>
        <v>0</v>
      </c>
      <c r="Q74" s="86">
        <f t="shared" si="35"/>
        <v>0</v>
      </c>
      <c r="R74" s="1"/>
    </row>
    <row r="75" spans="1:18" ht="12.75">
      <c r="A75" s="82">
        <f>A74+1</f>
        <v>64</v>
      </c>
      <c r="B75" s="3" t="s">
        <v>167</v>
      </c>
      <c r="C75" s="83">
        <v>0.388</v>
      </c>
      <c r="D75" s="3">
        <v>6</v>
      </c>
      <c r="E75" s="83">
        <f t="shared" si="32"/>
        <v>2.3280000000000003</v>
      </c>
      <c r="F75" s="3">
        <v>360</v>
      </c>
      <c r="G75" s="84">
        <f t="shared" si="33"/>
        <v>838.0800000000002</v>
      </c>
      <c r="H75" s="3">
        <f t="shared" si="36"/>
        <v>2160</v>
      </c>
      <c r="I75" s="3">
        <v>36</v>
      </c>
      <c r="J75" s="3">
        <v>2103909000</v>
      </c>
      <c r="K75" s="85">
        <v>0.45519047619047626</v>
      </c>
      <c r="L75" s="85">
        <v>0.4111397849462367</v>
      </c>
      <c r="M75" s="10"/>
      <c r="N75" s="86">
        <f t="shared" si="34"/>
        <v>0</v>
      </c>
      <c r="O75" s="86">
        <f t="shared" si="31"/>
        <v>0</v>
      </c>
      <c r="P75" s="86">
        <f t="shared" si="23"/>
        <v>0</v>
      </c>
      <c r="Q75" s="86">
        <f t="shared" si="35"/>
        <v>0</v>
      </c>
      <c r="R75" s="1"/>
    </row>
    <row r="76" spans="1:18" ht="12.75">
      <c r="A76" s="82">
        <f>A75+1</f>
        <v>65</v>
      </c>
      <c r="B76" s="3" t="s">
        <v>215</v>
      </c>
      <c r="C76" s="83">
        <v>0.386</v>
      </c>
      <c r="D76" s="3">
        <v>6</v>
      </c>
      <c r="E76" s="83">
        <f t="shared" si="32"/>
        <v>2.316</v>
      </c>
      <c r="F76" s="3">
        <v>360</v>
      </c>
      <c r="G76" s="84">
        <f t="shared" si="33"/>
        <v>833.76</v>
      </c>
      <c r="H76" s="3">
        <f t="shared" si="36"/>
        <v>2160</v>
      </c>
      <c r="I76" s="3">
        <v>3</v>
      </c>
      <c r="J76" s="3">
        <v>2103309000</v>
      </c>
      <c r="K76" s="85">
        <v>0.333809523809524</v>
      </c>
      <c r="L76" s="85">
        <v>0.304408602150538</v>
      </c>
      <c r="M76" s="10"/>
      <c r="N76" s="86">
        <f t="shared" si="34"/>
        <v>0</v>
      </c>
      <c r="O76" s="86">
        <f t="shared" si="31"/>
        <v>0</v>
      </c>
      <c r="P76" s="86">
        <f>M76*L76</f>
        <v>0</v>
      </c>
      <c r="Q76" s="86">
        <f t="shared" si="35"/>
        <v>0</v>
      </c>
      <c r="R76" s="1"/>
    </row>
    <row r="77" spans="1:18" s="146" customFormat="1" ht="15">
      <c r="A77" s="145"/>
      <c r="B77" s="172" t="s">
        <v>192</v>
      </c>
      <c r="C77" s="147"/>
      <c r="E77" s="147"/>
      <c r="G77" s="148"/>
      <c r="H77" s="149"/>
      <c r="K77" s="150"/>
      <c r="L77" s="150"/>
      <c r="M77" s="169"/>
      <c r="N77" s="171"/>
      <c r="O77" s="171"/>
      <c r="P77" s="171"/>
      <c r="Q77" s="171"/>
      <c r="R77" s="170"/>
    </row>
    <row r="78" spans="1:18" ht="15">
      <c r="A78" s="82">
        <v>66</v>
      </c>
      <c r="B78" s="151" t="s">
        <v>191</v>
      </c>
      <c r="C78" s="159">
        <v>5.996</v>
      </c>
      <c r="D78" s="3">
        <v>2</v>
      </c>
      <c r="E78" s="83">
        <v>11.992</v>
      </c>
      <c r="F78" s="3">
        <v>42</v>
      </c>
      <c r="G78" s="84">
        <f>F78*E78</f>
        <v>503.66400000000004</v>
      </c>
      <c r="H78" s="161">
        <f>F78*D78</f>
        <v>84</v>
      </c>
      <c r="I78" s="162">
        <v>6</v>
      </c>
      <c r="J78" s="163"/>
      <c r="K78" s="164">
        <v>5.874319229157938</v>
      </c>
      <c r="L78" s="164">
        <v>5.202968460111316</v>
      </c>
      <c r="M78" s="10"/>
      <c r="N78" s="86">
        <f aca="true" t="shared" si="37" ref="N78:N91">M78*D78</f>
        <v>0</v>
      </c>
      <c r="O78" s="86">
        <f aca="true" t="shared" si="38" ref="O78:O91">N78*K78</f>
        <v>0</v>
      </c>
      <c r="P78" s="86">
        <f aca="true" t="shared" si="39" ref="P78:P91">M78*L78</f>
        <v>0</v>
      </c>
      <c r="Q78" s="86">
        <f aca="true" t="shared" si="40" ref="Q78:Q91">N78*C78</f>
        <v>0</v>
      </c>
      <c r="R78" s="1"/>
    </row>
    <row r="79" spans="1:18" ht="15">
      <c r="A79" s="82">
        <v>67</v>
      </c>
      <c r="B79" s="151" t="s">
        <v>190</v>
      </c>
      <c r="C79" s="159">
        <v>5.996</v>
      </c>
      <c r="D79" s="3">
        <v>2</v>
      </c>
      <c r="E79" s="83">
        <v>11.992</v>
      </c>
      <c r="F79" s="3">
        <v>42</v>
      </c>
      <c r="G79" s="84">
        <f aca="true" t="shared" si="41" ref="G79:G91">F79*E79</f>
        <v>503.66400000000004</v>
      </c>
      <c r="H79" s="161">
        <f aca="true" t="shared" si="42" ref="H79:H91">F79*D79</f>
        <v>84</v>
      </c>
      <c r="I79" s="162">
        <v>6</v>
      </c>
      <c r="J79" s="163"/>
      <c r="K79" s="164">
        <v>3.315458734813573</v>
      </c>
      <c r="L79" s="164">
        <v>2.9365491651205935</v>
      </c>
      <c r="M79" s="10"/>
      <c r="N79" s="86">
        <f t="shared" si="37"/>
        <v>0</v>
      </c>
      <c r="O79" s="86">
        <f t="shared" si="38"/>
        <v>0</v>
      </c>
      <c r="P79" s="86">
        <f t="shared" si="39"/>
        <v>0</v>
      </c>
      <c r="Q79" s="86">
        <f t="shared" si="40"/>
        <v>0</v>
      </c>
      <c r="R79" s="1"/>
    </row>
    <row r="80" spans="1:18" ht="15">
      <c r="A80" s="82">
        <v>68</v>
      </c>
      <c r="B80" s="151" t="s">
        <v>189</v>
      </c>
      <c r="C80" s="159">
        <v>5.996</v>
      </c>
      <c r="D80" s="3">
        <v>2</v>
      </c>
      <c r="E80" s="83">
        <v>11.992</v>
      </c>
      <c r="F80" s="3">
        <v>42</v>
      </c>
      <c r="G80" s="84">
        <f t="shared" si="41"/>
        <v>503.66400000000004</v>
      </c>
      <c r="H80" s="161">
        <f t="shared" si="42"/>
        <v>84</v>
      </c>
      <c r="I80" s="162">
        <v>6</v>
      </c>
      <c r="J80" s="163"/>
      <c r="K80" s="164">
        <v>2.885630498533724</v>
      </c>
      <c r="L80" s="164">
        <v>2.5558441558441554</v>
      </c>
      <c r="M80" s="10"/>
      <c r="N80" s="86">
        <f t="shared" si="37"/>
        <v>0</v>
      </c>
      <c r="O80" s="86">
        <f t="shared" si="38"/>
        <v>0</v>
      </c>
      <c r="P80" s="86">
        <f t="shared" si="39"/>
        <v>0</v>
      </c>
      <c r="Q80" s="86">
        <f t="shared" si="40"/>
        <v>0</v>
      </c>
      <c r="R80" s="1"/>
    </row>
    <row r="81" spans="1:18" ht="15">
      <c r="A81" s="82">
        <v>69</v>
      </c>
      <c r="B81" s="152" t="s">
        <v>188</v>
      </c>
      <c r="C81" s="159">
        <v>5.996</v>
      </c>
      <c r="D81" s="3">
        <v>2</v>
      </c>
      <c r="E81" s="83">
        <v>11.992</v>
      </c>
      <c r="F81" s="3">
        <v>42</v>
      </c>
      <c r="G81" s="84">
        <f t="shared" si="41"/>
        <v>503.66400000000004</v>
      </c>
      <c r="H81" s="161">
        <f t="shared" si="42"/>
        <v>84</v>
      </c>
      <c r="I81" s="162">
        <v>6</v>
      </c>
      <c r="J81" s="163"/>
      <c r="K81" s="164">
        <v>2.885630498533724</v>
      </c>
      <c r="L81" s="164">
        <v>2.5558441558441554</v>
      </c>
      <c r="M81" s="10"/>
      <c r="N81" s="86">
        <f t="shared" si="37"/>
        <v>0</v>
      </c>
      <c r="O81" s="86">
        <f t="shared" si="38"/>
        <v>0</v>
      </c>
      <c r="P81" s="86">
        <f t="shared" si="39"/>
        <v>0</v>
      </c>
      <c r="Q81" s="86">
        <f t="shared" si="40"/>
        <v>0</v>
      </c>
      <c r="R81" s="1"/>
    </row>
    <row r="82" spans="1:18" s="157" customFormat="1" ht="15">
      <c r="A82" s="82">
        <v>70</v>
      </c>
      <c r="B82" s="155" t="s">
        <v>173</v>
      </c>
      <c r="C82" s="160">
        <v>5.996</v>
      </c>
      <c r="D82" s="157">
        <v>2</v>
      </c>
      <c r="E82" s="156">
        <v>11.992</v>
      </c>
      <c r="F82" s="157">
        <v>42</v>
      </c>
      <c r="G82" s="84">
        <f t="shared" si="41"/>
        <v>503.66400000000004</v>
      </c>
      <c r="H82" s="161">
        <f t="shared" si="42"/>
        <v>84</v>
      </c>
      <c r="I82" s="162">
        <v>6</v>
      </c>
      <c r="J82" s="165"/>
      <c r="K82" s="166">
        <v>4.8764139086719736</v>
      </c>
      <c r="L82" s="166">
        <v>4.319109461966605</v>
      </c>
      <c r="M82" s="10"/>
      <c r="N82" s="86">
        <f t="shared" si="37"/>
        <v>0</v>
      </c>
      <c r="O82" s="86">
        <f t="shared" si="38"/>
        <v>0</v>
      </c>
      <c r="P82" s="86">
        <f t="shared" si="39"/>
        <v>0</v>
      </c>
      <c r="Q82" s="86">
        <f t="shared" si="40"/>
        <v>0</v>
      </c>
      <c r="R82" s="158"/>
    </row>
    <row r="83" spans="1:18" ht="15">
      <c r="A83" s="82">
        <v>71</v>
      </c>
      <c r="B83" s="152" t="s">
        <v>174</v>
      </c>
      <c r="C83" s="159">
        <v>5.996</v>
      </c>
      <c r="D83" s="3">
        <v>2</v>
      </c>
      <c r="E83" s="83">
        <v>11.992</v>
      </c>
      <c r="F83" s="3">
        <v>42</v>
      </c>
      <c r="G83" s="84">
        <f t="shared" si="41"/>
        <v>503.66400000000004</v>
      </c>
      <c r="H83" s="161">
        <f t="shared" si="42"/>
        <v>84</v>
      </c>
      <c r="I83" s="162">
        <v>6</v>
      </c>
      <c r="J83" s="163"/>
      <c r="K83" s="164">
        <v>7.0883954754922485</v>
      </c>
      <c r="L83" s="164">
        <v>6.278293135435991</v>
      </c>
      <c r="M83" s="10"/>
      <c r="N83" s="86">
        <f t="shared" si="37"/>
        <v>0</v>
      </c>
      <c r="O83" s="86">
        <f t="shared" si="38"/>
        <v>0</v>
      </c>
      <c r="P83" s="86">
        <f t="shared" si="39"/>
        <v>0</v>
      </c>
      <c r="Q83" s="86">
        <f t="shared" si="40"/>
        <v>0</v>
      </c>
      <c r="R83" s="1"/>
    </row>
    <row r="84" spans="1:18" s="157" customFormat="1" ht="15">
      <c r="A84" s="82">
        <v>72</v>
      </c>
      <c r="B84" s="155" t="s">
        <v>175</v>
      </c>
      <c r="C84" s="160">
        <v>5.996</v>
      </c>
      <c r="D84" s="157">
        <v>2</v>
      </c>
      <c r="E84" s="156">
        <v>11.992</v>
      </c>
      <c r="F84" s="157">
        <v>42</v>
      </c>
      <c r="G84" s="84">
        <f t="shared" si="41"/>
        <v>503.66400000000004</v>
      </c>
      <c r="H84" s="161">
        <f t="shared" si="42"/>
        <v>84</v>
      </c>
      <c r="I84" s="162">
        <v>6</v>
      </c>
      <c r="J84" s="165"/>
      <c r="K84" s="166">
        <v>6.319229157938835</v>
      </c>
      <c r="L84" s="166">
        <v>5.5970315398886825</v>
      </c>
      <c r="M84" s="10"/>
      <c r="N84" s="86">
        <f t="shared" si="37"/>
        <v>0</v>
      </c>
      <c r="O84" s="86">
        <f t="shared" si="38"/>
        <v>0</v>
      </c>
      <c r="P84" s="86">
        <f t="shared" si="39"/>
        <v>0</v>
      </c>
      <c r="Q84" s="86">
        <f t="shared" si="40"/>
        <v>0</v>
      </c>
      <c r="R84" s="158"/>
    </row>
    <row r="85" spans="1:18" ht="15">
      <c r="A85" s="82">
        <v>73</v>
      </c>
      <c r="B85" s="152" t="s">
        <v>176</v>
      </c>
      <c r="C85" s="159">
        <v>5.996</v>
      </c>
      <c r="D85" s="3">
        <v>2</v>
      </c>
      <c r="E85" s="83">
        <v>11.992</v>
      </c>
      <c r="F85" s="3">
        <v>42</v>
      </c>
      <c r="G85" s="84">
        <f t="shared" si="41"/>
        <v>503.66400000000004</v>
      </c>
      <c r="H85" s="161">
        <f t="shared" si="42"/>
        <v>84</v>
      </c>
      <c r="I85" s="162">
        <v>6</v>
      </c>
      <c r="J85" s="163"/>
      <c r="K85" s="164">
        <v>6.319229157938835</v>
      </c>
      <c r="L85" s="164">
        <v>5.5970315398886825</v>
      </c>
      <c r="M85" s="10"/>
      <c r="N85" s="86">
        <f t="shared" si="37"/>
        <v>0</v>
      </c>
      <c r="O85" s="86">
        <f t="shared" si="38"/>
        <v>0</v>
      </c>
      <c r="P85" s="86">
        <f t="shared" si="39"/>
        <v>0</v>
      </c>
      <c r="Q85" s="86">
        <f t="shared" si="40"/>
        <v>0</v>
      </c>
      <c r="R85" s="1"/>
    </row>
    <row r="86" spans="1:18" s="157" customFormat="1" ht="15">
      <c r="A86" s="82">
        <v>74</v>
      </c>
      <c r="B86" s="155" t="s">
        <v>177</v>
      </c>
      <c r="C86" s="160">
        <v>5.996</v>
      </c>
      <c r="D86" s="157">
        <v>2</v>
      </c>
      <c r="E86" s="156">
        <v>11.992</v>
      </c>
      <c r="F86" s="157">
        <v>42</v>
      </c>
      <c r="G86" s="84">
        <f t="shared" si="41"/>
        <v>503.66400000000004</v>
      </c>
      <c r="H86" s="161">
        <f t="shared" si="42"/>
        <v>84</v>
      </c>
      <c r="I86" s="162">
        <v>6</v>
      </c>
      <c r="J86" s="165"/>
      <c r="K86" s="166">
        <v>4.8764139086719736</v>
      </c>
      <c r="L86" s="166">
        <v>4.319109461966605</v>
      </c>
      <c r="M86" s="10"/>
      <c r="N86" s="86">
        <f t="shared" si="37"/>
        <v>0</v>
      </c>
      <c r="O86" s="86">
        <f t="shared" si="38"/>
        <v>0</v>
      </c>
      <c r="P86" s="86">
        <f t="shared" si="39"/>
        <v>0</v>
      </c>
      <c r="Q86" s="86">
        <f t="shared" si="40"/>
        <v>0</v>
      </c>
      <c r="R86" s="158"/>
    </row>
    <row r="87" spans="1:18" ht="15">
      <c r="A87" s="82">
        <v>75</v>
      </c>
      <c r="B87" s="152" t="s">
        <v>178</v>
      </c>
      <c r="C87" s="159">
        <v>5.996</v>
      </c>
      <c r="D87" s="3">
        <v>2</v>
      </c>
      <c r="E87" s="83">
        <v>11.992</v>
      </c>
      <c r="F87" s="3">
        <v>42</v>
      </c>
      <c r="G87" s="84">
        <f t="shared" si="41"/>
        <v>503.66400000000004</v>
      </c>
      <c r="H87" s="161">
        <f t="shared" si="42"/>
        <v>84</v>
      </c>
      <c r="I87" s="162">
        <v>6</v>
      </c>
      <c r="J87" s="163"/>
      <c r="K87" s="164">
        <v>6.319229157938835</v>
      </c>
      <c r="L87" s="164">
        <v>5.5970315398886825</v>
      </c>
      <c r="M87" s="10"/>
      <c r="N87" s="86">
        <f t="shared" si="37"/>
        <v>0</v>
      </c>
      <c r="O87" s="86">
        <f t="shared" si="38"/>
        <v>0</v>
      </c>
      <c r="P87" s="86">
        <f t="shared" si="39"/>
        <v>0</v>
      </c>
      <c r="Q87" s="86">
        <f t="shared" si="40"/>
        <v>0</v>
      </c>
      <c r="R87" s="1"/>
    </row>
    <row r="88" spans="1:18" s="157" customFormat="1" ht="15">
      <c r="A88" s="82">
        <v>76</v>
      </c>
      <c r="B88" s="155" t="s">
        <v>179</v>
      </c>
      <c r="C88" s="160">
        <v>5.696000000000001</v>
      </c>
      <c r="D88" s="157">
        <v>2</v>
      </c>
      <c r="E88" s="156">
        <v>11.392000000000001</v>
      </c>
      <c r="F88" s="157">
        <v>42</v>
      </c>
      <c r="G88" s="84">
        <f t="shared" si="41"/>
        <v>478.46400000000006</v>
      </c>
      <c r="H88" s="161">
        <f t="shared" si="42"/>
        <v>84</v>
      </c>
      <c r="I88" s="167" t="s">
        <v>180</v>
      </c>
      <c r="J88" s="165"/>
      <c r="K88" s="166">
        <v>1.0607457059069962</v>
      </c>
      <c r="L88" s="166">
        <v>0.9395176252319108</v>
      </c>
      <c r="M88" s="10"/>
      <c r="N88" s="86">
        <f t="shared" si="37"/>
        <v>0</v>
      </c>
      <c r="O88" s="86">
        <f t="shared" si="38"/>
        <v>0</v>
      </c>
      <c r="P88" s="86">
        <f t="shared" si="39"/>
        <v>0</v>
      </c>
      <c r="Q88" s="86">
        <f t="shared" si="40"/>
        <v>0</v>
      </c>
      <c r="R88" s="158"/>
    </row>
    <row r="89" spans="1:18" ht="15">
      <c r="A89" s="82">
        <v>77</v>
      </c>
      <c r="B89" s="152" t="s">
        <v>181</v>
      </c>
      <c r="C89" s="159">
        <v>5.696000000000001</v>
      </c>
      <c r="D89" s="3">
        <v>2</v>
      </c>
      <c r="E89" s="83">
        <v>11.392000000000001</v>
      </c>
      <c r="F89" s="3">
        <v>42</v>
      </c>
      <c r="G89" s="84">
        <f t="shared" si="41"/>
        <v>478.46400000000006</v>
      </c>
      <c r="H89" s="161">
        <f t="shared" si="42"/>
        <v>84</v>
      </c>
      <c r="I89" s="167" t="s">
        <v>180</v>
      </c>
      <c r="J89" s="163"/>
      <c r="K89" s="164">
        <v>0.9803100125680769</v>
      </c>
      <c r="L89" s="164">
        <v>0.8682745825602968</v>
      </c>
      <c r="M89" s="10"/>
      <c r="N89" s="86">
        <f t="shared" si="37"/>
        <v>0</v>
      </c>
      <c r="O89" s="86">
        <f t="shared" si="38"/>
        <v>0</v>
      </c>
      <c r="P89" s="86">
        <f t="shared" si="39"/>
        <v>0</v>
      </c>
      <c r="Q89" s="86">
        <f t="shared" si="40"/>
        <v>0</v>
      </c>
      <c r="R89" s="1"/>
    </row>
    <row r="90" spans="1:18" ht="15">
      <c r="A90" s="82">
        <v>78</v>
      </c>
      <c r="B90" s="153" t="s">
        <v>182</v>
      </c>
      <c r="C90" s="159">
        <v>1.296</v>
      </c>
      <c r="D90" s="3">
        <v>4</v>
      </c>
      <c r="E90" s="83">
        <v>5.184</v>
      </c>
      <c r="F90" s="3">
        <v>42</v>
      </c>
      <c r="G90" s="84">
        <f t="shared" si="41"/>
        <v>217.728</v>
      </c>
      <c r="H90" s="161">
        <f t="shared" si="42"/>
        <v>168</v>
      </c>
      <c r="I90" s="167" t="s">
        <v>180</v>
      </c>
      <c r="J90" s="163"/>
      <c r="K90" s="164">
        <v>5.278592375366569</v>
      </c>
      <c r="L90" s="164">
        <v>4.675324675324675</v>
      </c>
      <c r="M90" s="10"/>
      <c r="N90" s="86">
        <f t="shared" si="37"/>
        <v>0</v>
      </c>
      <c r="O90" s="86">
        <f t="shared" si="38"/>
        <v>0</v>
      </c>
      <c r="P90" s="86">
        <f t="shared" si="39"/>
        <v>0</v>
      </c>
      <c r="Q90" s="86">
        <f t="shared" si="40"/>
        <v>0</v>
      </c>
      <c r="R90" s="1"/>
    </row>
    <row r="91" spans="1:18" ht="15">
      <c r="A91" s="82">
        <v>79</v>
      </c>
      <c r="B91" s="153" t="s">
        <v>183</v>
      </c>
      <c r="C91" s="159">
        <v>1.05</v>
      </c>
      <c r="D91" s="3">
        <v>4</v>
      </c>
      <c r="E91" s="83">
        <v>4.2</v>
      </c>
      <c r="F91" s="3">
        <v>120</v>
      </c>
      <c r="G91" s="84">
        <f t="shared" si="41"/>
        <v>504</v>
      </c>
      <c r="H91" s="161">
        <f t="shared" si="42"/>
        <v>480</v>
      </c>
      <c r="I91" s="167" t="s">
        <v>180</v>
      </c>
      <c r="J91" s="163"/>
      <c r="K91" s="164">
        <v>4.868873062421449</v>
      </c>
      <c r="L91" s="164">
        <v>4.312430426716141</v>
      </c>
      <c r="M91" s="10"/>
      <c r="N91" s="86">
        <f t="shared" si="37"/>
        <v>0</v>
      </c>
      <c r="O91" s="86">
        <f t="shared" si="38"/>
        <v>0</v>
      </c>
      <c r="P91" s="86">
        <f t="shared" si="39"/>
        <v>0</v>
      </c>
      <c r="Q91" s="86">
        <f t="shared" si="40"/>
        <v>0</v>
      </c>
      <c r="R91" s="1"/>
    </row>
    <row r="92" spans="1:18" ht="12.75">
      <c r="A92" s="82"/>
      <c r="C92" s="83"/>
      <c r="E92" s="83"/>
      <c r="G92" s="84"/>
      <c r="H92" s="142"/>
      <c r="K92" s="85"/>
      <c r="L92" s="85"/>
      <c r="M92" s="10"/>
      <c r="N92" s="86"/>
      <c r="O92" s="86"/>
      <c r="P92" s="86"/>
      <c r="Q92" s="86"/>
      <c r="R92" s="1"/>
    </row>
    <row r="93" spans="1:18" ht="12.75">
      <c r="A93" s="82"/>
      <c r="B93" s="136" t="s">
        <v>168</v>
      </c>
      <c r="C93" s="137"/>
      <c r="D93" s="136"/>
      <c r="E93" s="137"/>
      <c r="F93" s="136"/>
      <c r="G93" s="138"/>
      <c r="H93" s="139"/>
      <c r="I93" s="136"/>
      <c r="J93" s="136"/>
      <c r="K93" s="140">
        <v>0</v>
      </c>
      <c r="L93" s="140">
        <v>0</v>
      </c>
      <c r="M93" s="168"/>
      <c r="N93" s="141">
        <f>SUBTOTAL(109,N7:N75)</f>
        <v>0</v>
      </c>
      <c r="O93" s="141">
        <f>SUBTOTAL(109,O7:O75)</f>
        <v>0</v>
      </c>
      <c r="P93" s="141">
        <f>SUBTOTAL(109,P7:P75)</f>
        <v>0</v>
      </c>
      <c r="Q93" s="141">
        <f>SUBTOTAL(109,Q7:Q75)</f>
        <v>0</v>
      </c>
      <c r="R93" s="1"/>
    </row>
  </sheetData>
  <sheetProtection/>
  <mergeCells count="1">
    <mergeCell ref="C5:H5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Avramenko</dc:creator>
  <cp:keywords/>
  <dc:description/>
  <cp:lastModifiedBy>admin</cp:lastModifiedBy>
  <cp:lastPrinted>2015-03-26T12:47:01Z</cp:lastPrinted>
  <dcterms:created xsi:type="dcterms:W3CDTF">2013-12-03T14:15:54Z</dcterms:created>
  <dcterms:modified xsi:type="dcterms:W3CDTF">2015-11-16T08:38:58Z</dcterms:modified>
  <cp:category/>
  <cp:version/>
  <cp:contentType/>
  <cp:contentStatus/>
</cp:coreProperties>
</file>