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6"/>
  </bookViews>
  <sheets>
    <sheet name="малой и средней мощности" sheetId="1" r:id="rId1"/>
    <sheet name="общепром и насосные" sheetId="2" r:id="rId2"/>
    <sheet name="для спец применений" sheetId="3" r:id="rId3"/>
    <sheet name="доп обор" sheetId="4" r:id="rId4"/>
    <sheet name="торм обор" sheetId="5" r:id="rId5"/>
    <sheet name="устр-ва плавного пуска" sheetId="6" r:id="rId6"/>
    <sheet name="фильтры" sheetId="7" r:id="rId7"/>
  </sheets>
  <definedNames/>
  <calcPr fullCalcOnLoad="1"/>
</workbook>
</file>

<file path=xl/sharedStrings.xml><?xml version="1.0" encoding="utf-8"?>
<sst xmlns="http://schemas.openxmlformats.org/spreadsheetml/2006/main" count="571" uniqueCount="279">
  <si>
    <t>У Т В Е Р Ж Д А Ю</t>
  </si>
  <si>
    <t>Директор ТОО "Кострудстрой"</t>
  </si>
  <si>
    <t>_______________ В.В.Скринтовский</t>
  </si>
  <si>
    <t>на 01 Января 2017 года.</t>
  </si>
  <si>
    <t xml:space="preserve">ПРАЙС-ЛИСТ </t>
  </si>
  <si>
    <t>ЧАСТОТНЫЕ ПРЕОБРАЗОВАТЕЛИ</t>
  </si>
  <si>
    <t>малой и средней мощности</t>
  </si>
  <si>
    <t>Мощность двигателя</t>
  </si>
  <si>
    <t>Тип ЧРП</t>
  </si>
  <si>
    <t>E2-MINI</t>
  </si>
  <si>
    <t>E2-MINI IP65</t>
  </si>
  <si>
    <t>E3-8100K</t>
  </si>
  <si>
    <t>E3-8100</t>
  </si>
  <si>
    <t>E3-8300</t>
  </si>
  <si>
    <t>0,4 кВт</t>
  </si>
  <si>
    <t>0,75 кВт</t>
  </si>
  <si>
    <t>1,5 кВт</t>
  </si>
  <si>
    <t>2,2 кВт</t>
  </si>
  <si>
    <t>3,7 кВт</t>
  </si>
  <si>
    <t>5,5 кВт</t>
  </si>
  <si>
    <t>7,5 кВт</t>
  </si>
  <si>
    <t>11 кВт</t>
  </si>
  <si>
    <t>15 кВт</t>
  </si>
  <si>
    <t>18,5 кВт</t>
  </si>
  <si>
    <t>22 кВт</t>
  </si>
  <si>
    <t>30 кВт</t>
  </si>
  <si>
    <t>37 кВт</t>
  </si>
  <si>
    <t>45 кВт</t>
  </si>
  <si>
    <t>55 кВт</t>
  </si>
  <si>
    <t>-Р5Н</t>
  </si>
  <si>
    <t>-001Н</t>
  </si>
  <si>
    <t>-002Н</t>
  </si>
  <si>
    <t>-003Н</t>
  </si>
  <si>
    <t>-005Н</t>
  </si>
  <si>
    <t>-007Н</t>
  </si>
  <si>
    <t>-010Н</t>
  </si>
  <si>
    <t>-015Н</t>
  </si>
  <si>
    <t>-020Н</t>
  </si>
  <si>
    <t>-025Н</t>
  </si>
  <si>
    <t>-030Н</t>
  </si>
  <si>
    <t>-040Н</t>
  </si>
  <si>
    <t>-050Н</t>
  </si>
  <si>
    <t>-060Н</t>
  </si>
  <si>
    <t>-075Н</t>
  </si>
  <si>
    <t>Входное напряжение 1 х 220В, выходное напряжение 3 х 220В</t>
  </si>
  <si>
    <t>Входное напряжение 3 х 380В</t>
  </si>
  <si>
    <t>0,2 кВт</t>
  </si>
  <si>
    <t>-SР25L</t>
  </si>
  <si>
    <t>-SР5L</t>
  </si>
  <si>
    <t>-S1L</t>
  </si>
  <si>
    <t>-S2L</t>
  </si>
  <si>
    <t>-S3L</t>
  </si>
  <si>
    <t>10800</t>
  </si>
  <si>
    <t>11900</t>
  </si>
  <si>
    <t>16200</t>
  </si>
  <si>
    <t>20700</t>
  </si>
  <si>
    <t>курс российского рубля принятый к обмену</t>
  </si>
  <si>
    <t>75 кВт</t>
  </si>
  <si>
    <t>93 кВт</t>
  </si>
  <si>
    <t>110 кВт</t>
  </si>
  <si>
    <t>132 кВт</t>
  </si>
  <si>
    <t>160 кВт</t>
  </si>
  <si>
    <t>185 кВт</t>
  </si>
  <si>
    <t>200 кВт</t>
  </si>
  <si>
    <t>220 кВт</t>
  </si>
  <si>
    <t>250 кВт</t>
  </si>
  <si>
    <t>315 кВт</t>
  </si>
  <si>
    <t>370 кВт</t>
  </si>
  <si>
    <t>400 кВт</t>
  </si>
  <si>
    <t>500 кВт</t>
  </si>
  <si>
    <t>001Н</t>
  </si>
  <si>
    <t>002Н</t>
  </si>
  <si>
    <t>003Н</t>
  </si>
  <si>
    <t>005Н</t>
  </si>
  <si>
    <t>007Н</t>
  </si>
  <si>
    <t>010Н</t>
  </si>
  <si>
    <t>015Н</t>
  </si>
  <si>
    <t>020Н</t>
  </si>
  <si>
    <t>025Н</t>
  </si>
  <si>
    <t>030Н</t>
  </si>
  <si>
    <t>040Н</t>
  </si>
  <si>
    <t>050Н</t>
  </si>
  <si>
    <t>060Н</t>
  </si>
  <si>
    <t>075Н</t>
  </si>
  <si>
    <t>100Н</t>
  </si>
  <si>
    <t>125Н</t>
  </si>
  <si>
    <t>150Н</t>
  </si>
  <si>
    <t>175Н</t>
  </si>
  <si>
    <t>200Н</t>
  </si>
  <si>
    <t>275Н</t>
  </si>
  <si>
    <t>300Н</t>
  </si>
  <si>
    <t>350Н</t>
  </si>
  <si>
    <t>400Н</t>
  </si>
  <si>
    <t>450Н</t>
  </si>
  <si>
    <t>600Н</t>
  </si>
  <si>
    <t>500Н</t>
  </si>
  <si>
    <t>20Н</t>
  </si>
  <si>
    <t>E3-9100</t>
  </si>
  <si>
    <t>EI-7011</t>
  </si>
  <si>
    <t>EI-9011</t>
  </si>
  <si>
    <t>Общепромышленные преобразователи</t>
  </si>
  <si>
    <t>Насосные преобразователи EI-Р7012</t>
  </si>
  <si>
    <t>EI-Р7012 IP54</t>
  </si>
  <si>
    <t>EI-7011 IP54</t>
  </si>
  <si>
    <t>EI-9011 IP54</t>
  </si>
  <si>
    <t>EI-9011 660В</t>
  </si>
  <si>
    <t>EI-9011 660В IP54</t>
  </si>
  <si>
    <t>для специальных применений</t>
  </si>
  <si>
    <t>020К</t>
  </si>
  <si>
    <t>025К</t>
  </si>
  <si>
    <t>030К</t>
  </si>
  <si>
    <t>040К</t>
  </si>
  <si>
    <t>050Н(К)</t>
  </si>
  <si>
    <t>060Н(К)</t>
  </si>
  <si>
    <t>075Н(К)</t>
  </si>
  <si>
    <t>100Н(К)</t>
  </si>
  <si>
    <t>125Н(К)</t>
  </si>
  <si>
    <t>150Н(К)</t>
  </si>
  <si>
    <t>175Н(К)</t>
  </si>
  <si>
    <t>200Н(К)</t>
  </si>
  <si>
    <t>250Н(К)</t>
  </si>
  <si>
    <t>275Н(К)</t>
  </si>
  <si>
    <t>300Н(К)</t>
  </si>
  <si>
    <t>350Н(К)</t>
  </si>
  <si>
    <t>400Н(К)</t>
  </si>
  <si>
    <t>450Н(К)</t>
  </si>
  <si>
    <t>500Н(К)</t>
  </si>
  <si>
    <t>600Н(К)</t>
  </si>
  <si>
    <t>* Преобразователи малой мощности серии E2-MINI.</t>
  </si>
  <si>
    <t>Преобразователь малой мощности серии E2-MINI для эффективного использования в небольших системах, не требующих сложного управления (маломощные конвейеры, вентиляторы и др.).</t>
  </si>
  <si>
    <t>* Преобразователи малой мощности серии E2-MINI-IP65.</t>
  </si>
  <si>
    <t>Преобразователь малой мощности серии E2-MINI-IP65 полностью защищены от проникновения пыли и от струй воды, падающих на корпус под любым углом.</t>
  </si>
  <si>
    <t>* Преобразователи серии E3-8100 и её бюджетная версия Е3-8100К -третье поколение 8000-й серии.</t>
  </si>
  <si>
    <t>E3-8100 и Е3-8100Л - идеальные преобразователи, если требуется максимальная производительность, небольшие габариты и низкая цена.</t>
  </si>
  <si>
    <t>* Векторные преобразователи серии E2-8300.</t>
  </si>
  <si>
    <r>
      <t xml:space="preserve">Векторные преобразователи общепромышленного назначения, со встроенным промышленным PLC контроллёром и ЭМИ фильтром. Пусковой момент (150%) на частоте 1 Гц, точность поддержания скорости </t>
    </r>
    <r>
      <rPr>
        <u val="single"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>0,5%.</t>
    </r>
  </si>
  <si>
    <t>* Гарантийные обязательства: 36 месяцев со дня продажи.</t>
  </si>
  <si>
    <t>* Векторные преобразователи серии E3-9100.</t>
  </si>
  <si>
    <r>
      <t xml:space="preserve">Компактный и недорогой преобразователь частоты с векторным управлением предназначен для решения сложных задач управления электропривода. Высокий пусковой момент (150%) при малых скоростях (от 1,0Гц, точность поддержания скорости </t>
    </r>
    <r>
      <rPr>
        <u val="single"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>0,2%.</t>
    </r>
  </si>
  <si>
    <t>* Общепромышленные преобразователи серии EI-7011.</t>
  </si>
  <si>
    <t>Преобразователи предназначены для управления общепромышленным приводом по закону U/f там, где не требуется высокоточное поддержание скорости (привод станочного оборудования, транспортёры, конвейеры, грузоподъёмные механизмы).</t>
  </si>
  <si>
    <t>* Векторные преобразователи серии EI-9011.</t>
  </si>
  <si>
    <r>
      <t>Преобразователи с векторным управлением с высоким пусковым моментом (150%) при малых скоростях (от 0,05 Гц0 и высокоточным поддержанием скорости (</t>
    </r>
    <r>
      <rPr>
        <u val="single"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>0,02%) (системы с динамичным и контролируемым изменением скорости перемещения, лифтовое, подъемно-транспортное оборудование и др.).</t>
    </r>
  </si>
  <si>
    <t>* Насосные преобразователи серии EI-P7012.</t>
  </si>
  <si>
    <t>Новая модель популярного насосного преобразователя для управления приводами с "вентиляторной нагрузкой" (центробежными насосами, вентиляторами, воздуходувками и т.д.). Новую модель выгодно отличают полный набор функциональныхвозможностей EI-7011, меньшие массогабаритные характеристики, увеличенный диапазон мощностей, повышенный перегрузочный момент, возможность управления по RS-485, возможность подключения тормозного резистора.</t>
  </si>
  <si>
    <t>* Преобразователи серии EI-7011, ЕI-P7012, EI-9011 в исполнении IP54 .</t>
  </si>
  <si>
    <r>
      <t>Преобразователи серий EI-7011, EI-P7012, Ei-9011 в исполнении IP54 для работы в условиях повышенной запыленности и/или возможного попадания воды (химическая, пищевая, горнорудная, металлургическая промышленность и др.</t>
    </r>
    <r>
      <rPr>
        <sz val="11"/>
        <color theme="1"/>
        <rFont val="Calibri"/>
        <family val="2"/>
      </rPr>
      <t>).</t>
    </r>
  </si>
  <si>
    <t>* Преобразователи серии EI-9011 на напряжение 575/600/660/690В.</t>
  </si>
  <si>
    <t>Преобразователи серии EI-9011 на напряжение 575/600/660/690В в исполнении IP20 для работы в нормальных условиях и в исполнении IP 54 для работы в условиях повышенной запыленности.</t>
  </si>
  <si>
    <t>ДОПОЛНИТЕЛЬНОЕ ОБОРУДОВАНИЕ</t>
  </si>
  <si>
    <t>для частотных преобразователей</t>
  </si>
  <si>
    <t>Дополнительное оборудование для преобразователей частоты</t>
  </si>
  <si>
    <t>Наименование изделия</t>
  </si>
  <si>
    <t>Цена, тенге</t>
  </si>
  <si>
    <t>Платы сопряжения с тахогенератором для EI-9011:</t>
  </si>
  <si>
    <t>PG-B2</t>
  </si>
  <si>
    <t>PG-X2</t>
  </si>
  <si>
    <t>Модуль Profibus-DP SI-P1 для EI-9011</t>
  </si>
  <si>
    <t>Модуль интерфейса RS-485 для EI-9011</t>
  </si>
  <si>
    <t>Модуль интерфейса RS-485 для EI-7011, EI-P7012</t>
  </si>
  <si>
    <t>Удлинительный кабель пульта управления для Е3-9100 (в комплекте с монтажной рамкой):</t>
  </si>
  <si>
    <t>Удлинительный кабель пульта управления УК-EI-10                                                              для EI-9011, EI-7011, EI-P7012 (длина 10 метров)</t>
  </si>
  <si>
    <t>УК-9100-0,5 длина 0,5 м</t>
  </si>
  <si>
    <t>УК-9100-1 длина 1 м</t>
  </si>
  <si>
    <t>УК-9100-2 длина 2 м</t>
  </si>
  <si>
    <t>УК-9100-3 длина 3 м</t>
  </si>
  <si>
    <t>УК-9100-5 длина 5 м</t>
  </si>
  <si>
    <t>Модуль интерфейса RS-485 E2-8300-RS485</t>
  </si>
  <si>
    <t>Интерфейсный кабель E2-8300-RS232-USB</t>
  </si>
  <si>
    <t>Модулькопирования программ Е2-8300-МК</t>
  </si>
  <si>
    <t>Удлинительный кабель пульта управления для Е2-8300 (в комплекте с монтажной рамкой):</t>
  </si>
  <si>
    <t>УК-8300-0,5 длина 0,5 м</t>
  </si>
  <si>
    <t>УК-8300-1 длина 1 м</t>
  </si>
  <si>
    <t>УК-8300-2 длина 2 м</t>
  </si>
  <si>
    <t>УК-8300-3 длина 3 м</t>
  </si>
  <si>
    <t>УК-8300-5 длина 5 м</t>
  </si>
  <si>
    <t>Выносной пульт управления ПУ-8100П с функцией копирования для Е3-8100</t>
  </si>
  <si>
    <t>Удлинительный кабель пульта управления для Е3-8100 (в комплекте с монтажной рамкой):</t>
  </si>
  <si>
    <t>УК-8100-1 длина 1 м</t>
  </si>
  <si>
    <t>УК-8100-3 длина 3 м</t>
  </si>
  <si>
    <t>Крепление на ДИН-рейку DINE2 для E2-MINI</t>
  </si>
  <si>
    <t>Специализированные пульты дистационного управления преобразователями частоты</t>
  </si>
  <si>
    <t>Модель</t>
  </si>
  <si>
    <t>Совместимость с преобразователем частоты</t>
  </si>
  <si>
    <t>ПУ 1/220</t>
  </si>
  <si>
    <t>ПУ ЗЦ</t>
  </si>
  <si>
    <t>ПУ ЗС</t>
  </si>
  <si>
    <t>ПУ 4Ц</t>
  </si>
  <si>
    <t>Е3-8100, Е3-8100К, Е3-9100, Е2-MINI, E2-8300, EI-P7012, EI-7011, EI-9011</t>
  </si>
  <si>
    <t>E2-8300, EI-P7012, EI-7011, EI-9011, E3-8100, E3-8100K, E3-9100</t>
  </si>
  <si>
    <t>Датчики технологических параметров</t>
  </si>
  <si>
    <t>Тип датчика</t>
  </si>
  <si>
    <t>Предел измерения физической величины</t>
  </si>
  <si>
    <t>Датчик давления</t>
  </si>
  <si>
    <t>Датчик скорости</t>
  </si>
  <si>
    <t>Диапазон измерения: (0-6, 0-10, 0-16, 0-25) бар.</t>
  </si>
  <si>
    <t>Максимальная частота вращения вала6 6000 об/мин.</t>
  </si>
  <si>
    <t>ТОРМОЗНОЕ ОБОРУДОВАНИЕ</t>
  </si>
  <si>
    <t>Тормозные прерыватели и резисторы</t>
  </si>
  <si>
    <t>Тормозной прерыватель EI-BR-030H</t>
  </si>
  <si>
    <t>Тормозной прерыватель EI-BR-075H</t>
  </si>
  <si>
    <t>Тормозной резистор ТР-6,25 80 Ом, 1 кВт</t>
  </si>
  <si>
    <t>Тормозной резистор ТР-6,25 400 Ом, 200 кВт</t>
  </si>
  <si>
    <t>Тормозные прерыватели и тормозные резисторы используются для кратковременного торможения электропривода в механизмах с большими инерционными массами. Энергия, генерируемая электродвигателем при его динамическом тормржении, рассеивается в виде тепла на тормозном резисторе.</t>
  </si>
  <si>
    <t>Мощность рекуператора</t>
  </si>
  <si>
    <t>Согласующий реактор*</t>
  </si>
  <si>
    <t>Устройства рекуперации энергии в сеть</t>
  </si>
  <si>
    <t>EI-RC-007H</t>
  </si>
  <si>
    <t>Согласующий реактор для EI-RC-007H</t>
  </si>
  <si>
    <t>7,5-11 кВт</t>
  </si>
  <si>
    <t>15-22 кВт</t>
  </si>
  <si>
    <t>45кВт</t>
  </si>
  <si>
    <t>EI-RC-015H</t>
  </si>
  <si>
    <t>EI-RC-030H</t>
  </si>
  <si>
    <t>EI-RC-040H</t>
  </si>
  <si>
    <t>EI-RC-050H</t>
  </si>
  <si>
    <t>EI-RC-060H</t>
  </si>
  <si>
    <t>EI-RC-075H</t>
  </si>
  <si>
    <t>EI-RC-100H</t>
  </si>
  <si>
    <t>Согласующий реактор для EI-RC-015H</t>
  </si>
  <si>
    <t>Согласующий реактор для EI-RC-030H</t>
  </si>
  <si>
    <t>Согласующий реактор для EI-RC-040H</t>
  </si>
  <si>
    <t>Согласующий реактор для EI-RC-050H</t>
  </si>
  <si>
    <t>Согласующий реактор для EI-RC-060H</t>
  </si>
  <si>
    <t>Согласующий реактор для EI-RC-075H</t>
  </si>
  <si>
    <t>Согласующий реактор для EI-RC-100H</t>
  </si>
  <si>
    <t>Устройства рекуперации энергии в сеть.</t>
  </si>
  <si>
    <t>Рекуператор Электроэнергии EI-RC используется для обеспечения длительного и интенсивного торможения привода. Он рекомендуется к применению в приводах кранов, подъемников, лифтов, центрифуг, сепараторов, мельниц, испытательных стендов и других аналогичных механизмов. Отличительной особенностью работы этих механизмов являются длительные тормозные режимы работы электропривода.</t>
  </si>
  <si>
    <t>Применение системы "тормозной прерыватель - тормозной резистор" в таких режимах может быть технически невозможно или экономически нецелесообразно.</t>
  </si>
  <si>
    <t>Рекуператор обеспечивает возврат вырабатываемой двигателем энергии в питающую сеть вместо рассеяния в виде тепла на тормозных резисторах. Этим достигается как возможность длительной работы рекуператора, так и экономия электроэнергии при торможении.</t>
  </si>
  <si>
    <t>* При возврате энергии в сети обязательно использование согласующего реактора.</t>
  </si>
  <si>
    <t>УСТРОЙСТВА ПЛАВНОГО ПУСКА</t>
  </si>
  <si>
    <t>Модель ДМС</t>
  </si>
  <si>
    <t>Расчетное значение тока для выбора модели ДМС в зависимости от режима пуска, А</t>
  </si>
  <si>
    <t>Цена,        тенге</t>
  </si>
  <si>
    <t>Очень тяжёлый режим</t>
  </si>
  <si>
    <t>Тяжёлый режим</t>
  </si>
  <si>
    <t>Лёгкий и нормальный режим</t>
  </si>
  <si>
    <t>ДМС-015Н</t>
  </si>
  <si>
    <t>ДМС-020Н</t>
  </si>
  <si>
    <t>ДМС-030Н</t>
  </si>
  <si>
    <t>ДМС-040Н</t>
  </si>
  <si>
    <t>ДМС-050Н</t>
  </si>
  <si>
    <t>ДМС-060Н</t>
  </si>
  <si>
    <t>ДМС-075Н</t>
  </si>
  <si>
    <t>ДМС-100Н</t>
  </si>
  <si>
    <t>ДМС-125Н</t>
  </si>
  <si>
    <t>ДМС-150Н</t>
  </si>
  <si>
    <t>ДМС-200Н</t>
  </si>
  <si>
    <t>ДМС-250Н</t>
  </si>
  <si>
    <t>ДМС-300Н</t>
  </si>
  <si>
    <t>ДМС-350Н</t>
  </si>
  <si>
    <t>ДМС-400Н</t>
  </si>
  <si>
    <t>ДМС-550Н</t>
  </si>
  <si>
    <t>Устройства плавного пуска серии ДМС предназначены для плавного пуска и остановки асихронных двигателей мощностью 11 кВт - 400 кВт с номинальным напряжением питания 380 В, 50 Гц.</t>
  </si>
  <si>
    <t>Ограничение максимального пускового тока электродвигателя с помощью ДМС обеспечивает снижение пиковых нагрузок на питающую сеть и уменьшение ударных пусковых нагрузок на механизмы.</t>
  </si>
  <si>
    <t>Устройство плавного пуска обеспечивает:                                                                                                                                      * микропроцессорное управление пуском электродвигателя с диагностикой состояния;                                      * полную защиту электродвигателя;                                                                                                                                                  * возможность работы по схеме  bypass.</t>
  </si>
  <si>
    <t>Выбор модели зависит от режима механизма и номинального тока электролвигателя. При выборе ДМС номинальный ток электродвигателя не должен превышать расчётного тока для соответствующего режима пуска. Характеристики режимов пуска механизмов и значения токов из таблицы носят справочный характер. для окончательного выбора модели ДМС необходимо пользоваться "Рекомендациями по выбору ДМС", которые можно получить в офисе компании или на сайте.</t>
  </si>
  <si>
    <t>* Механизмы с легким и нормальным режимом пуска: центробежный, компрессор винтовой без нагрузки, вентилятор центробежный с закрытой заслонкой, строгальная машина и др.</t>
  </si>
  <si>
    <t>* Механизмы с тяжелым режимом пуска6 насос погружной, миксер высокоскоростной, лебедка, конвейер загруженный, пилорама, сепаратор для твердых тел, шнек и др.</t>
  </si>
  <si>
    <t>* Механизмы с очень тяжелым режимом пуска: вентилятор высокого давления, дробилка щековая, компрессор поршневой под нагрузкой, мельница шаровая, насос поршневой и др.</t>
  </si>
  <si>
    <t>ФИЛЬТРЫ</t>
  </si>
  <si>
    <t>Мощность ЧРП</t>
  </si>
  <si>
    <t>входной фильтр</t>
  </si>
  <si>
    <t>входной RL фильтр</t>
  </si>
  <si>
    <t>выходной фильтр</t>
  </si>
  <si>
    <t>синус-фильтр</t>
  </si>
  <si>
    <t>ЭМИ-фильтр</t>
  </si>
  <si>
    <t>Входные фильтры</t>
  </si>
  <si>
    <t>* для мощностей 220 и 315 кВт используются в комплекте 2 параллельно-включённых синус-фильтра на 185 кВт.</t>
  </si>
  <si>
    <t>Входной фильтр переменного тока применяется для сглаживания фронта и уменьшения амплитуды выброса при всплеске силового переменного питающего напряжения. Дополнительно он уменьшает амплитуду пульсаций тока, потребляемого частотным преобразователем от сети.</t>
  </si>
  <si>
    <t>Входные RL фильтры.</t>
  </si>
  <si>
    <t>Входной фильтр специального применения. Устанавливается при наличии в питающей сети дребезга силовых контактов (например - троллейное питание мостового крана и др.). Защищает входные полупроводниковые цепи преобразователя от воздействия выбросов перенапряжения.</t>
  </si>
  <si>
    <t>Выходные фильтры.</t>
  </si>
  <si>
    <t>Выходной фильтр предназначен для сглаживания фронтов и уменьшения выбросов напряжения на зажимах электродвигателя при работе от частотного преобразователя. Дополнительно он защищает силовые выходные цепи преобразователя от перегрузки в случае возникновения токов короткого замыкания в электродвигателе или кабеле. Кстановка рекомендуется при больших расстояниях (100-300 метров0 между частотным преобразователем и электродвигателем.</t>
  </si>
  <si>
    <t>Синус-фильтры.</t>
  </si>
  <si>
    <t>Синус-фильтр также как и выходной фильтр, предназначен для устранения проблем, связанных с удаленным подключением двигателя и защиты изоляции его обмоток. Однако в случае применения синус-фильтра на двигатель подается практически синусоидальное напряжение, что позволяет удалять двигатель на расстояние более 300 метров.</t>
  </si>
  <si>
    <t>Фильтры  для уменьшения электромагнитных помех (ЭМИ-фильтры).</t>
  </si>
  <si>
    <t>ЭМИ-фильтры применяются для уменьшения электромагнитных помех, излучаемых в сеть при работе преобразователя частоты. Фильтры рекомендуется использовать, если имеются приборы, чувствительные к электромагнитному излучению радиочастотного диапазона (радиоприёмные устройства, тензодатчики, измерительные приборы и др.)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</si>
</sst>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10"/>
      <name val="Calibri"/>
      <family val="2"/>
    </font>
    <font>
      <b/>
      <i/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rgb="FFFF0000"/>
      <name val="Calibri"/>
      <family val="2"/>
    </font>
    <font>
      <b/>
      <i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49" fontId="41" fillId="0" borderId="10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13" borderId="0" xfId="0" applyFont="1" applyFill="1" applyAlignment="1">
      <alignment/>
    </xf>
    <xf numFmtId="0" fontId="41" fillId="13" borderId="0" xfId="0" applyFont="1" applyFill="1" applyAlignment="1">
      <alignment/>
    </xf>
    <xf numFmtId="0" fontId="41" fillId="13" borderId="0" xfId="0" applyFont="1" applyFill="1" applyAlignment="1">
      <alignment horizontal="center"/>
    </xf>
    <xf numFmtId="0" fontId="42" fillId="13" borderId="0" xfId="0" applyFont="1" applyFill="1" applyAlignment="1">
      <alignment/>
    </xf>
    <xf numFmtId="0" fontId="0" fillId="13" borderId="0" xfId="0" applyFill="1" applyAlignment="1">
      <alignment/>
    </xf>
    <xf numFmtId="0" fontId="42" fillId="13" borderId="11" xfId="0" applyFont="1" applyFill="1" applyBorder="1" applyAlignment="1">
      <alignment horizontal="center" vertical="center" wrapText="1"/>
    </xf>
    <xf numFmtId="0" fontId="32" fillId="13" borderId="11" xfId="0" applyFont="1" applyFill="1" applyBorder="1" applyAlignment="1">
      <alignment horizontal="center"/>
    </xf>
    <xf numFmtId="0" fontId="41" fillId="13" borderId="11" xfId="0" applyFont="1" applyFill="1" applyBorder="1" applyAlignment="1">
      <alignment horizontal="center" vertical="center" wrapText="1"/>
    </xf>
    <xf numFmtId="49" fontId="41" fillId="13" borderId="10" xfId="0" applyNumberFormat="1" applyFont="1" applyFill="1" applyBorder="1" applyAlignment="1">
      <alignment horizontal="center" vertical="center" wrapText="1"/>
    </xf>
    <xf numFmtId="1" fontId="41" fillId="13" borderId="10" xfId="0" applyNumberFormat="1" applyFont="1" applyFill="1" applyBorder="1" applyAlignment="1">
      <alignment horizontal="center" vertical="center" wrapText="1"/>
    </xf>
    <xf numFmtId="1" fontId="0" fillId="13" borderId="10" xfId="0" applyNumberFormat="1" applyFill="1" applyBorder="1" applyAlignment="1">
      <alignment horizontal="center"/>
    </xf>
    <xf numFmtId="1" fontId="0" fillId="13" borderId="10" xfId="0" applyNumberFormat="1" applyFill="1" applyBorder="1" applyAlignment="1">
      <alignment horizontal="center" vertical="center"/>
    </xf>
    <xf numFmtId="1" fontId="0" fillId="13" borderId="10" xfId="0" applyNumberFormat="1" applyFont="1" applyFill="1" applyBorder="1" applyAlignment="1">
      <alignment horizontal="center" vertical="center" wrapText="1"/>
    </xf>
    <xf numFmtId="0" fontId="41" fillId="13" borderId="10" xfId="0" applyFont="1" applyFill="1" applyBorder="1" applyAlignment="1">
      <alignment horizontal="center" vertical="center" wrapText="1"/>
    </xf>
    <xf numFmtId="49" fontId="0" fillId="13" borderId="0" xfId="0" applyNumberFormat="1" applyFill="1" applyAlignment="1">
      <alignment horizontal="right"/>
    </xf>
    <xf numFmtId="1" fontId="41" fillId="13" borderId="10" xfId="0" applyNumberFormat="1" applyFont="1" applyFill="1" applyBorder="1" applyAlignment="1">
      <alignment horizontal="center" wrapText="1"/>
    </xf>
    <xf numFmtId="0" fontId="0" fillId="13" borderId="10" xfId="0" applyFill="1" applyBorder="1" applyAlignment="1">
      <alignment horizontal="center"/>
    </xf>
    <xf numFmtId="49" fontId="0" fillId="13" borderId="10" xfId="0" applyNumberFormat="1" applyFill="1" applyBorder="1" applyAlignment="1">
      <alignment horizontal="center"/>
    </xf>
    <xf numFmtId="0" fontId="0" fillId="13" borderId="0" xfId="0" applyFill="1" applyAlignment="1">
      <alignment horizontal="right"/>
    </xf>
    <xf numFmtId="0" fontId="42" fillId="13" borderId="10" xfId="0" applyFont="1" applyFill="1" applyBorder="1" applyAlignment="1">
      <alignment/>
    </xf>
    <xf numFmtId="0" fontId="32" fillId="13" borderId="10" xfId="0" applyFont="1" applyFill="1" applyBorder="1" applyAlignment="1">
      <alignment horizontal="center"/>
    </xf>
    <xf numFmtId="0" fontId="32" fillId="1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wrapText="1"/>
    </xf>
    <xf numFmtId="0" fontId="42" fillId="13" borderId="0" xfId="0" applyFont="1" applyFill="1" applyAlignment="1">
      <alignment horizontal="center"/>
    </xf>
    <xf numFmtId="0" fontId="41" fillId="13" borderId="12" xfId="0" applyFont="1" applyFill="1" applyBorder="1" applyAlignment="1">
      <alignment horizontal="left" vertical="center" wrapText="1"/>
    </xf>
    <xf numFmtId="1" fontId="41" fillId="13" borderId="13" xfId="0" applyNumberFormat="1" applyFont="1" applyFill="1" applyBorder="1" applyAlignment="1">
      <alignment horizontal="center" vertical="center" wrapText="1"/>
    </xf>
    <xf numFmtId="1" fontId="41" fillId="13" borderId="0" xfId="0" applyNumberFormat="1" applyFont="1" applyFill="1" applyBorder="1" applyAlignment="1">
      <alignment horizontal="center" vertical="center" wrapText="1"/>
    </xf>
    <xf numFmtId="1" fontId="41" fillId="13" borderId="11" xfId="0" applyNumberFormat="1" applyFont="1" applyFill="1" applyBorder="1" applyAlignment="1">
      <alignment horizontal="center" vertical="center" wrapText="1"/>
    </xf>
    <xf numFmtId="1" fontId="41" fillId="13" borderId="14" xfId="0" applyNumberFormat="1" applyFont="1" applyFill="1" applyBorder="1" applyAlignment="1">
      <alignment horizontal="center" vertical="center" wrapText="1"/>
    </xf>
    <xf numFmtId="1" fontId="0" fillId="13" borderId="11" xfId="0" applyNumberFormat="1" applyFill="1" applyBorder="1" applyAlignment="1">
      <alignment horizontal="center" vertical="center"/>
    </xf>
    <xf numFmtId="1" fontId="0" fillId="13" borderId="13" xfId="0" applyNumberFormat="1" applyFill="1" applyBorder="1" applyAlignment="1">
      <alignment horizontal="center" vertical="center"/>
    </xf>
    <xf numFmtId="1" fontId="0" fillId="13" borderId="0" xfId="0" applyNumberFormat="1" applyFill="1" applyBorder="1" applyAlignment="1">
      <alignment horizontal="center" vertical="center"/>
    </xf>
    <xf numFmtId="1" fontId="0" fillId="13" borderId="15" xfId="0" applyNumberFormat="1" applyFill="1" applyBorder="1" applyAlignment="1">
      <alignment horizontal="center" vertical="center"/>
    </xf>
    <xf numFmtId="1" fontId="0" fillId="13" borderId="16" xfId="0" applyNumberFormat="1" applyFill="1" applyBorder="1" applyAlignment="1">
      <alignment horizontal="center" vertical="center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0" xfId="0" applyNumberFormat="1" applyFont="1" applyBorder="1" applyAlignment="1">
      <alignment horizontal="center" vertical="center" wrapText="1"/>
    </xf>
    <xf numFmtId="1" fontId="0" fillId="13" borderId="11" xfId="0" applyNumberFormat="1" applyFont="1" applyFill="1" applyBorder="1" applyAlignment="1">
      <alignment horizontal="center" vertical="center" wrapText="1"/>
    </xf>
    <xf numFmtId="1" fontId="0" fillId="13" borderId="13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13" borderId="0" xfId="0" applyFont="1" applyFill="1" applyBorder="1" applyAlignment="1">
      <alignment horizontal="left" vertical="center" wrapText="1"/>
    </xf>
    <xf numFmtId="0" fontId="41" fillId="13" borderId="10" xfId="0" applyFont="1" applyFill="1" applyBorder="1" applyAlignment="1">
      <alignment horizontal="left" vertical="center" wrapText="1"/>
    </xf>
    <xf numFmtId="1" fontId="42" fillId="13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13" borderId="10" xfId="0" applyFont="1" applyFill="1" applyBorder="1" applyAlignment="1">
      <alignment horizontal="center" vertical="center" wrapText="1"/>
    </xf>
    <xf numFmtId="0" fontId="32" fillId="13" borderId="0" xfId="0" applyFont="1" applyFill="1" applyAlignment="1">
      <alignment/>
    </xf>
    <xf numFmtId="0" fontId="32" fillId="0" borderId="10" xfId="0" applyFont="1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42" fillId="13" borderId="0" xfId="0" applyFont="1" applyFill="1" applyBorder="1" applyAlignment="1">
      <alignment/>
    </xf>
    <xf numFmtId="0" fontId="41" fillId="13" borderId="17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" fontId="0" fillId="13" borderId="12" xfId="0" applyNumberFormat="1" applyFill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 wrapText="1"/>
    </xf>
    <xf numFmtId="0" fontId="41" fillId="13" borderId="18" xfId="0" applyFont="1" applyFill="1" applyBorder="1" applyAlignment="1">
      <alignment horizontal="center" vertical="center" wrapText="1"/>
    </xf>
    <xf numFmtId="0" fontId="41" fillId="13" borderId="17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32" fillId="13" borderId="19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13" borderId="15" xfId="0" applyFont="1" applyFill="1" applyBorder="1" applyAlignment="1">
      <alignment horizontal="center" wrapText="1"/>
    </xf>
    <xf numFmtId="0" fontId="32" fillId="13" borderId="11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" fontId="43" fillId="13" borderId="10" xfId="0" applyNumberFormat="1" applyFont="1" applyFill="1" applyBorder="1" applyAlignment="1">
      <alignment horizontal="center"/>
    </xf>
    <xf numFmtId="1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wrapText="1"/>
    </xf>
    <xf numFmtId="0" fontId="42" fillId="1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42" fillId="13" borderId="10" xfId="0" applyFont="1" applyFill="1" applyBorder="1" applyAlignment="1">
      <alignment horizontal="center" vertical="center" wrapText="1"/>
    </xf>
    <xf numFmtId="0" fontId="32" fillId="13" borderId="10" xfId="0" applyFont="1" applyFill="1" applyBorder="1" applyAlignment="1">
      <alignment horizontal="center"/>
    </xf>
    <xf numFmtId="0" fontId="42" fillId="13" borderId="10" xfId="0" applyFont="1" applyFill="1" applyBorder="1" applyAlignment="1">
      <alignment horizontal="center"/>
    </xf>
    <xf numFmtId="0" fontId="32" fillId="13" borderId="10" xfId="0" applyFont="1" applyFill="1" applyBorder="1" applyAlignment="1">
      <alignment horizontal="center" wrapText="1"/>
    </xf>
    <xf numFmtId="0" fontId="41" fillId="13" borderId="20" xfId="0" applyFont="1" applyFill="1" applyBorder="1" applyAlignment="1">
      <alignment horizontal="left" vertical="center" wrapText="1"/>
    </xf>
    <xf numFmtId="0" fontId="41" fillId="13" borderId="0" xfId="0" applyFont="1" applyFill="1" applyBorder="1" applyAlignment="1">
      <alignment horizontal="left" vertical="center" wrapText="1"/>
    </xf>
    <xf numFmtId="0" fontId="41" fillId="13" borderId="21" xfId="0" applyFont="1" applyFill="1" applyBorder="1" applyAlignment="1">
      <alignment horizontal="left" vertical="center" wrapText="1"/>
    </xf>
    <xf numFmtId="0" fontId="41" fillId="13" borderId="22" xfId="0" applyFont="1" applyFill="1" applyBorder="1" applyAlignment="1">
      <alignment horizontal="left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13" borderId="19" xfId="0" applyFont="1" applyFill="1" applyBorder="1" applyAlignment="1">
      <alignment horizontal="center" vertical="center" wrapText="1"/>
    </xf>
    <xf numFmtId="0" fontId="42" fillId="13" borderId="15" xfId="0" applyFont="1" applyFill="1" applyBorder="1" applyAlignment="1">
      <alignment horizontal="center" vertical="center" wrapText="1"/>
    </xf>
    <xf numFmtId="0" fontId="41" fillId="13" borderId="19" xfId="0" applyFont="1" applyFill="1" applyBorder="1" applyAlignment="1">
      <alignment horizontal="left" vertical="center" wrapText="1"/>
    </xf>
    <xf numFmtId="0" fontId="41" fillId="13" borderId="23" xfId="0" applyFont="1" applyFill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13" borderId="16" xfId="0" applyFont="1" applyFill="1" applyBorder="1" applyAlignment="1">
      <alignment horizontal="left" vertical="center" wrapText="1"/>
    </xf>
    <xf numFmtId="0" fontId="41" fillId="13" borderId="18" xfId="0" applyFont="1" applyFill="1" applyBorder="1" applyAlignment="1">
      <alignment horizontal="left" vertical="center" wrapText="1"/>
    </xf>
    <xf numFmtId="0" fontId="41" fillId="13" borderId="12" xfId="0" applyFont="1" applyFill="1" applyBorder="1" applyAlignment="1">
      <alignment horizontal="left" vertical="center" wrapText="1"/>
    </xf>
    <xf numFmtId="0" fontId="41" fillId="13" borderId="15" xfId="0" applyFont="1" applyFill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2" fillId="13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1" fillId="13" borderId="11" xfId="0" applyFont="1" applyFill="1" applyBorder="1" applyAlignment="1">
      <alignment horizontal="center" vertical="center" wrapText="1"/>
    </xf>
    <xf numFmtId="0" fontId="41" fillId="13" borderId="14" xfId="0" applyFont="1" applyFill="1" applyBorder="1" applyAlignment="1">
      <alignment horizontal="center" vertical="center" wrapText="1"/>
    </xf>
    <xf numFmtId="0" fontId="41" fillId="13" borderId="13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2" fillId="13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41" fillId="0" borderId="17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13" borderId="17" xfId="0" applyFont="1" applyFill="1" applyBorder="1" applyAlignment="1">
      <alignment horizontal="left" vertical="center" wrapText="1"/>
    </xf>
    <xf numFmtId="0" fontId="42" fillId="13" borderId="22" xfId="0" applyFont="1" applyFill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13" borderId="10" xfId="0" applyFont="1" applyFill="1" applyBorder="1" applyAlignment="1">
      <alignment horizontal="center" wrapText="1"/>
    </xf>
    <xf numFmtId="0" fontId="32" fillId="13" borderId="11" xfId="0" applyFont="1" applyFill="1" applyBorder="1" applyAlignment="1">
      <alignment horizontal="center" vertical="center" wrapText="1"/>
    </xf>
    <xf numFmtId="0" fontId="32" fillId="13" borderId="13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5" fillId="0" borderId="23" xfId="0" applyFont="1" applyBorder="1" applyAlignment="1">
      <alignment horizontal="left" wrapText="1"/>
    </xf>
    <xf numFmtId="0" fontId="4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E34">
      <selection activeCell="E48" sqref="E48"/>
    </sheetView>
  </sheetViews>
  <sheetFormatPr defaultColWidth="9.140625" defaultRowHeight="15"/>
  <cols>
    <col min="1" max="1" width="18.00390625" style="0" customWidth="1"/>
    <col min="2" max="2" width="12.421875" style="0" customWidth="1"/>
    <col min="3" max="7" width="13.57421875" style="0" customWidth="1"/>
    <col min="9" max="9" width="18.00390625" style="22" hidden="1" customWidth="1"/>
    <col min="10" max="10" width="12.421875" style="22" hidden="1" customWidth="1"/>
    <col min="11" max="15" width="13.57421875" style="22" hidden="1" customWidth="1"/>
    <col min="16" max="17" width="0" style="0" hidden="1" customWidth="1"/>
  </cols>
  <sheetData>
    <row r="1" spans="1:15" ht="15">
      <c r="A1" s="4" t="s">
        <v>0</v>
      </c>
      <c r="B1" s="4"/>
      <c r="C1" s="4"/>
      <c r="D1" s="4"/>
      <c r="E1" s="1"/>
      <c r="F1" s="1"/>
      <c r="G1" s="4"/>
      <c r="H1" s="4"/>
      <c r="I1" s="18" t="s">
        <v>56</v>
      </c>
      <c r="J1" s="18"/>
      <c r="K1" s="18"/>
      <c r="L1" s="18"/>
      <c r="M1" s="19"/>
      <c r="N1" s="19"/>
      <c r="O1" s="18"/>
    </row>
    <row r="2" spans="1:15" ht="15">
      <c r="A2" s="4" t="s">
        <v>1</v>
      </c>
      <c r="B2" s="4"/>
      <c r="C2" s="4"/>
      <c r="D2" s="4"/>
      <c r="E2" s="1"/>
      <c r="F2" s="1"/>
      <c r="G2" s="4"/>
      <c r="H2" s="4"/>
      <c r="I2" s="37">
        <v>6</v>
      </c>
      <c r="J2" s="18"/>
      <c r="K2" s="18"/>
      <c r="L2" s="18"/>
      <c r="M2" s="19"/>
      <c r="N2" s="19"/>
      <c r="O2" s="18"/>
    </row>
    <row r="3" spans="1:15" ht="15">
      <c r="A3" s="4" t="s">
        <v>2</v>
      </c>
      <c r="B3" s="4"/>
      <c r="C3" s="4"/>
      <c r="D3" s="4"/>
      <c r="E3" s="1"/>
      <c r="F3" s="1"/>
      <c r="G3" s="4"/>
      <c r="H3" s="4"/>
      <c r="I3" s="18"/>
      <c r="J3" s="18"/>
      <c r="K3" s="18"/>
      <c r="L3" s="18"/>
      <c r="M3" s="19"/>
      <c r="N3" s="19"/>
      <c r="O3" s="18"/>
    </row>
    <row r="4" spans="1:15" ht="15">
      <c r="A4" s="1"/>
      <c r="B4" s="1"/>
      <c r="C4" s="1"/>
      <c r="D4" s="1"/>
      <c r="E4" s="1"/>
      <c r="F4" s="1"/>
      <c r="G4" s="3"/>
      <c r="H4" s="1"/>
      <c r="I4" s="19"/>
      <c r="J4" s="19"/>
      <c r="K4" s="19"/>
      <c r="L4" s="19"/>
      <c r="M4" s="19"/>
      <c r="N4" s="19"/>
      <c r="O4" s="20"/>
    </row>
    <row r="5" spans="1:15" ht="15">
      <c r="A5" s="1"/>
      <c r="B5" s="1"/>
      <c r="C5" s="1"/>
      <c r="D5" s="1"/>
      <c r="E5" s="1"/>
      <c r="F5" s="1"/>
      <c r="G5" s="3"/>
      <c r="H5" s="1"/>
      <c r="I5" s="19"/>
      <c r="J5" s="19"/>
      <c r="K5" s="19"/>
      <c r="L5" s="19"/>
      <c r="M5" s="19"/>
      <c r="N5" s="19"/>
      <c r="O5" s="20"/>
    </row>
    <row r="6" spans="1:15" ht="15">
      <c r="A6" s="92" t="s">
        <v>4</v>
      </c>
      <c r="B6" s="92"/>
      <c r="C6" s="92"/>
      <c r="D6" s="92"/>
      <c r="E6" s="92"/>
      <c r="F6" s="92"/>
      <c r="G6" s="92"/>
      <c r="H6" s="4"/>
      <c r="I6" s="91" t="s">
        <v>4</v>
      </c>
      <c r="J6" s="91"/>
      <c r="K6" s="91"/>
      <c r="L6" s="91"/>
      <c r="M6" s="91"/>
      <c r="N6" s="91"/>
      <c r="O6" s="91"/>
    </row>
    <row r="7" spans="1:15" ht="15">
      <c r="A7" s="92" t="s">
        <v>5</v>
      </c>
      <c r="B7" s="92"/>
      <c r="C7" s="92"/>
      <c r="D7" s="92"/>
      <c r="E7" s="92"/>
      <c r="F7" s="92"/>
      <c r="G7" s="92"/>
      <c r="H7" s="4"/>
      <c r="I7" s="91" t="s">
        <v>5</v>
      </c>
      <c r="J7" s="91"/>
      <c r="K7" s="91"/>
      <c r="L7" s="91"/>
      <c r="M7" s="91"/>
      <c r="N7" s="91"/>
      <c r="O7" s="91"/>
    </row>
    <row r="8" spans="1:15" ht="15">
      <c r="A8" s="92" t="s">
        <v>6</v>
      </c>
      <c r="B8" s="92"/>
      <c r="C8" s="92"/>
      <c r="D8" s="92"/>
      <c r="E8" s="92"/>
      <c r="F8" s="92"/>
      <c r="G8" s="92"/>
      <c r="H8" s="4"/>
      <c r="I8" s="91" t="s">
        <v>6</v>
      </c>
      <c r="J8" s="91"/>
      <c r="K8" s="91"/>
      <c r="L8" s="91"/>
      <c r="M8" s="91"/>
      <c r="N8" s="91"/>
      <c r="O8" s="91"/>
    </row>
    <row r="9" spans="1:15" ht="15">
      <c r="A9" s="92" t="s">
        <v>3</v>
      </c>
      <c r="B9" s="92"/>
      <c r="C9" s="92"/>
      <c r="D9" s="92"/>
      <c r="E9" s="92"/>
      <c r="F9" s="92"/>
      <c r="G9" s="92"/>
      <c r="H9" s="4"/>
      <c r="I9" s="91" t="s">
        <v>3</v>
      </c>
      <c r="J9" s="91"/>
      <c r="K9" s="91"/>
      <c r="L9" s="91"/>
      <c r="M9" s="91"/>
      <c r="N9" s="91"/>
      <c r="O9" s="91"/>
    </row>
    <row r="11" spans="1:12" ht="15">
      <c r="A11" s="2" t="s">
        <v>45</v>
      </c>
      <c r="B11" s="2"/>
      <c r="C11" s="2"/>
      <c r="D11" s="2"/>
      <c r="I11" s="21" t="s">
        <v>45</v>
      </c>
      <c r="J11" s="21"/>
      <c r="K11" s="21"/>
      <c r="L11" s="21"/>
    </row>
    <row r="12" spans="1:15" ht="28.5" customHeight="1">
      <c r="A12" s="10" t="s">
        <v>7</v>
      </c>
      <c r="B12" s="16" t="s">
        <v>8</v>
      </c>
      <c r="C12" s="16" t="s">
        <v>9</v>
      </c>
      <c r="D12" s="16" t="s">
        <v>10</v>
      </c>
      <c r="E12" s="16" t="s">
        <v>11</v>
      </c>
      <c r="F12" s="16" t="s">
        <v>12</v>
      </c>
      <c r="G12" s="16" t="s">
        <v>13</v>
      </c>
      <c r="I12" s="23" t="s">
        <v>7</v>
      </c>
      <c r="J12" s="24" t="s">
        <v>8</v>
      </c>
      <c r="K12" s="24" t="s">
        <v>9</v>
      </c>
      <c r="L12" s="24" t="s">
        <v>10</v>
      </c>
      <c r="M12" s="24" t="s">
        <v>11</v>
      </c>
      <c r="N12" s="24" t="s">
        <v>12</v>
      </c>
      <c r="O12" s="24" t="s">
        <v>13</v>
      </c>
    </row>
    <row r="13" spans="1:15" ht="15">
      <c r="A13" s="11" t="s">
        <v>14</v>
      </c>
      <c r="B13" s="14" t="s">
        <v>29</v>
      </c>
      <c r="C13" s="15">
        <f>K13*I2</f>
        <v>0</v>
      </c>
      <c r="D13" s="15">
        <f>L13*I2</f>
        <v>0</v>
      </c>
      <c r="E13" s="15">
        <f>M13*I2</f>
        <v>70200</v>
      </c>
      <c r="F13" s="15">
        <f>N13*I2</f>
        <v>0</v>
      </c>
      <c r="G13" s="15">
        <f>O13*I2</f>
        <v>0</v>
      </c>
      <c r="I13" s="25" t="s">
        <v>14</v>
      </c>
      <c r="J13" s="26" t="s">
        <v>29</v>
      </c>
      <c r="K13" s="27"/>
      <c r="L13" s="27"/>
      <c r="M13" s="28">
        <v>11700</v>
      </c>
      <c r="N13" s="28"/>
      <c r="O13" s="28"/>
    </row>
    <row r="14" spans="1:15" ht="15">
      <c r="A14" s="11" t="s">
        <v>15</v>
      </c>
      <c r="B14" s="14" t="s">
        <v>30</v>
      </c>
      <c r="C14" s="15">
        <f>K14*I2</f>
        <v>80400</v>
      </c>
      <c r="D14" s="15">
        <f>L14*I2</f>
        <v>201000</v>
      </c>
      <c r="E14" s="15">
        <f>M14*I2</f>
        <v>76800</v>
      </c>
      <c r="F14" s="15">
        <f>N14*I2</f>
        <v>86400</v>
      </c>
      <c r="G14" s="15">
        <f>O14*I2</f>
        <v>87600</v>
      </c>
      <c r="I14" s="25" t="s">
        <v>15</v>
      </c>
      <c r="J14" s="26" t="s">
        <v>30</v>
      </c>
      <c r="K14" s="27">
        <v>13400</v>
      </c>
      <c r="L14" s="27">
        <v>33500</v>
      </c>
      <c r="M14" s="28">
        <v>12800</v>
      </c>
      <c r="N14" s="28">
        <v>14400</v>
      </c>
      <c r="O14" s="28">
        <v>14600</v>
      </c>
    </row>
    <row r="15" spans="1:15" ht="15">
      <c r="A15" s="11" t="s">
        <v>16</v>
      </c>
      <c r="B15" s="14" t="s">
        <v>31</v>
      </c>
      <c r="C15" s="15">
        <f>K15*I2</f>
        <v>90000</v>
      </c>
      <c r="D15" s="15">
        <f>L15*I2</f>
        <v>216000</v>
      </c>
      <c r="E15" s="15">
        <f>M15*I2</f>
        <v>82200</v>
      </c>
      <c r="F15" s="15">
        <f>N15*I2</f>
        <v>97800</v>
      </c>
      <c r="G15" s="15">
        <f>O15*I2</f>
        <v>98400</v>
      </c>
      <c r="I15" s="25" t="s">
        <v>16</v>
      </c>
      <c r="J15" s="26" t="s">
        <v>31</v>
      </c>
      <c r="K15" s="27">
        <v>15000</v>
      </c>
      <c r="L15" s="27">
        <v>36000</v>
      </c>
      <c r="M15" s="28">
        <v>13700</v>
      </c>
      <c r="N15" s="28">
        <v>16300</v>
      </c>
      <c r="O15" s="28">
        <v>16400</v>
      </c>
    </row>
    <row r="16" spans="1:15" ht="15">
      <c r="A16" s="11" t="s">
        <v>17</v>
      </c>
      <c r="B16" s="14" t="s">
        <v>32</v>
      </c>
      <c r="C16" s="15">
        <f>K16*I2</f>
        <v>97800</v>
      </c>
      <c r="D16" s="15">
        <f>L16*I2</f>
        <v>234600</v>
      </c>
      <c r="E16" s="15">
        <f>M16*I2</f>
        <v>0</v>
      </c>
      <c r="F16" s="15">
        <f>N16*I2</f>
        <v>126600</v>
      </c>
      <c r="G16" s="15">
        <f>O16*I2</f>
        <v>127800</v>
      </c>
      <c r="I16" s="25" t="s">
        <v>17</v>
      </c>
      <c r="J16" s="26" t="s">
        <v>32</v>
      </c>
      <c r="K16" s="27">
        <v>16300</v>
      </c>
      <c r="L16" s="27">
        <v>39100</v>
      </c>
      <c r="M16" s="28"/>
      <c r="N16" s="28">
        <v>21100</v>
      </c>
      <c r="O16" s="28">
        <v>21300</v>
      </c>
    </row>
    <row r="17" spans="1:15" ht="15">
      <c r="A17" s="11" t="s">
        <v>18</v>
      </c>
      <c r="B17" s="14" t="s">
        <v>33</v>
      </c>
      <c r="C17" s="15">
        <f>K17*I2</f>
        <v>0</v>
      </c>
      <c r="D17" s="15">
        <f>L17*I2</f>
        <v>0</v>
      </c>
      <c r="E17" s="15">
        <f>M17*I2</f>
        <v>0</v>
      </c>
      <c r="F17" s="15">
        <f>N17*I2</f>
        <v>142200</v>
      </c>
      <c r="G17" s="15">
        <f>O17*I2</f>
        <v>143400</v>
      </c>
      <c r="I17" s="25" t="s">
        <v>18</v>
      </c>
      <c r="J17" s="26" t="s">
        <v>33</v>
      </c>
      <c r="K17" s="29"/>
      <c r="L17" s="29"/>
      <c r="M17" s="28"/>
      <c r="N17" s="28">
        <v>23700</v>
      </c>
      <c r="O17" s="28">
        <v>23900</v>
      </c>
    </row>
    <row r="18" spans="1:15" ht="15">
      <c r="A18" s="11" t="s">
        <v>19</v>
      </c>
      <c r="B18" s="14" t="s">
        <v>34</v>
      </c>
      <c r="C18" s="15">
        <f>K18*I2</f>
        <v>0</v>
      </c>
      <c r="D18" s="15">
        <f>L18*I2</f>
        <v>0</v>
      </c>
      <c r="E18" s="15">
        <f>M18*I2</f>
        <v>0</v>
      </c>
      <c r="F18" s="15">
        <f>N18*I2</f>
        <v>196800</v>
      </c>
      <c r="G18" s="15">
        <f>O18*I2</f>
        <v>198000</v>
      </c>
      <c r="I18" s="25" t="s">
        <v>19</v>
      </c>
      <c r="J18" s="26" t="s">
        <v>34</v>
      </c>
      <c r="K18" s="29"/>
      <c r="L18" s="29"/>
      <c r="M18" s="28"/>
      <c r="N18" s="28">
        <v>32800</v>
      </c>
      <c r="O18" s="28">
        <v>33000</v>
      </c>
    </row>
    <row r="19" spans="1:15" ht="15">
      <c r="A19" s="11" t="s">
        <v>20</v>
      </c>
      <c r="B19" s="14" t="s">
        <v>35</v>
      </c>
      <c r="C19" s="15">
        <f>K19*I2</f>
        <v>0</v>
      </c>
      <c r="D19" s="15">
        <f>L19*I2</f>
        <v>0</v>
      </c>
      <c r="E19" s="15">
        <f>M19*I2</f>
        <v>0</v>
      </c>
      <c r="F19" s="15">
        <f>N19*I2</f>
        <v>232800</v>
      </c>
      <c r="G19" s="15">
        <f>O19*I2</f>
        <v>234000</v>
      </c>
      <c r="I19" s="25" t="s">
        <v>20</v>
      </c>
      <c r="J19" s="26" t="s">
        <v>35</v>
      </c>
      <c r="K19" s="29"/>
      <c r="L19" s="29"/>
      <c r="M19" s="28"/>
      <c r="N19" s="28">
        <v>38800</v>
      </c>
      <c r="O19" s="28">
        <v>39000</v>
      </c>
    </row>
    <row r="20" spans="1:15" ht="15">
      <c r="A20" s="11" t="s">
        <v>21</v>
      </c>
      <c r="B20" s="14" t="s">
        <v>36</v>
      </c>
      <c r="C20" s="15">
        <f>K20*I2</f>
        <v>0</v>
      </c>
      <c r="D20" s="15">
        <f>L20*I2</f>
        <v>0</v>
      </c>
      <c r="E20" s="15">
        <f>M20*I2</f>
        <v>0</v>
      </c>
      <c r="F20" s="15">
        <f>N20*I2</f>
        <v>0</v>
      </c>
      <c r="G20" s="15">
        <f>O20*I2</f>
        <v>273000</v>
      </c>
      <c r="I20" s="25" t="s">
        <v>21</v>
      </c>
      <c r="J20" s="26" t="s">
        <v>36</v>
      </c>
      <c r="K20" s="29"/>
      <c r="L20" s="29"/>
      <c r="M20" s="28"/>
      <c r="N20" s="28"/>
      <c r="O20" s="28">
        <v>45500</v>
      </c>
    </row>
    <row r="21" spans="1:15" ht="15">
      <c r="A21" s="11" t="s">
        <v>22</v>
      </c>
      <c r="B21" s="14" t="s">
        <v>37</v>
      </c>
      <c r="C21" s="15">
        <f>K21*I2</f>
        <v>0</v>
      </c>
      <c r="D21" s="15">
        <f>L21*I2</f>
        <v>0</v>
      </c>
      <c r="E21" s="15">
        <f>M21*I2</f>
        <v>0</v>
      </c>
      <c r="F21" s="15">
        <f>N21*I2</f>
        <v>0</v>
      </c>
      <c r="G21" s="15">
        <f>O21*I2</f>
        <v>375000</v>
      </c>
      <c r="I21" s="25" t="s">
        <v>22</v>
      </c>
      <c r="J21" s="26" t="s">
        <v>37</v>
      </c>
      <c r="K21" s="29"/>
      <c r="L21" s="29"/>
      <c r="M21" s="28"/>
      <c r="N21" s="28"/>
      <c r="O21" s="28">
        <v>62500</v>
      </c>
    </row>
    <row r="22" spans="1:15" ht="15" customHeight="1">
      <c r="A22" s="11" t="s">
        <v>23</v>
      </c>
      <c r="B22" s="14" t="s">
        <v>38</v>
      </c>
      <c r="C22" s="15">
        <f>K22*I2</f>
        <v>0</v>
      </c>
      <c r="D22" s="15">
        <f>L22*I2</f>
        <v>0</v>
      </c>
      <c r="E22" s="15">
        <f>M22*I2</f>
        <v>0</v>
      </c>
      <c r="F22" s="15">
        <f>N22*I2</f>
        <v>0</v>
      </c>
      <c r="G22" s="15">
        <f>O22*I2</f>
        <v>472800</v>
      </c>
      <c r="I22" s="25" t="s">
        <v>23</v>
      </c>
      <c r="J22" s="26" t="s">
        <v>38</v>
      </c>
      <c r="K22" s="29"/>
      <c r="L22" s="29"/>
      <c r="M22" s="28"/>
      <c r="N22" s="28"/>
      <c r="O22" s="28">
        <v>78800</v>
      </c>
    </row>
    <row r="23" spans="1:15" ht="15">
      <c r="A23" s="11" t="s">
        <v>24</v>
      </c>
      <c r="B23" s="14" t="s">
        <v>39</v>
      </c>
      <c r="C23" s="15">
        <f>K23*I2</f>
        <v>0</v>
      </c>
      <c r="D23" s="15">
        <f>L23*I2</f>
        <v>0</v>
      </c>
      <c r="E23" s="15">
        <f>M23*I2</f>
        <v>0</v>
      </c>
      <c r="F23" s="15">
        <f>N23*I2</f>
        <v>0</v>
      </c>
      <c r="G23" s="15">
        <f>O23*I2</f>
        <v>523800</v>
      </c>
      <c r="I23" s="25" t="s">
        <v>24</v>
      </c>
      <c r="J23" s="26" t="s">
        <v>39</v>
      </c>
      <c r="K23" s="29"/>
      <c r="L23" s="29"/>
      <c r="M23" s="28"/>
      <c r="N23" s="28"/>
      <c r="O23" s="28">
        <v>87300</v>
      </c>
    </row>
    <row r="24" spans="1:15" ht="15">
      <c r="A24" s="11" t="s">
        <v>25</v>
      </c>
      <c r="B24" s="14" t="s">
        <v>40</v>
      </c>
      <c r="C24" s="15">
        <f>K24*I2</f>
        <v>0</v>
      </c>
      <c r="D24" s="15">
        <f>L24*I2</f>
        <v>0</v>
      </c>
      <c r="E24" s="15">
        <f>M24*I2</f>
        <v>0</v>
      </c>
      <c r="F24" s="15">
        <f>N24*I2</f>
        <v>0</v>
      </c>
      <c r="G24" s="15">
        <f>O24*I2</f>
        <v>712800</v>
      </c>
      <c r="I24" s="25" t="s">
        <v>25</v>
      </c>
      <c r="J24" s="26" t="s">
        <v>40</v>
      </c>
      <c r="K24" s="29"/>
      <c r="L24" s="29"/>
      <c r="M24" s="28"/>
      <c r="N24" s="28"/>
      <c r="O24" s="28">
        <v>118800</v>
      </c>
    </row>
    <row r="25" spans="1:15" ht="15">
      <c r="A25" s="11" t="s">
        <v>26</v>
      </c>
      <c r="B25" s="14" t="s">
        <v>41</v>
      </c>
      <c r="C25" s="15">
        <f>K25*I2</f>
        <v>0</v>
      </c>
      <c r="D25" s="15">
        <f>L25*I2</f>
        <v>0</v>
      </c>
      <c r="E25" s="15">
        <f>M25*I2</f>
        <v>0</v>
      </c>
      <c r="F25" s="15">
        <f>N25*I2</f>
        <v>0</v>
      </c>
      <c r="G25" s="15">
        <f>O25*I2</f>
        <v>829200</v>
      </c>
      <c r="I25" s="25" t="s">
        <v>26</v>
      </c>
      <c r="J25" s="26" t="s">
        <v>41</v>
      </c>
      <c r="K25" s="29"/>
      <c r="L25" s="29"/>
      <c r="M25" s="28"/>
      <c r="N25" s="28"/>
      <c r="O25" s="28">
        <v>138200</v>
      </c>
    </row>
    <row r="26" spans="1:15" ht="15" customHeight="1">
      <c r="A26" s="11" t="s">
        <v>27</v>
      </c>
      <c r="B26" s="14" t="s">
        <v>42</v>
      </c>
      <c r="C26" s="15">
        <f>K26*I2</f>
        <v>0</v>
      </c>
      <c r="D26" s="15">
        <f>L26*I2</f>
        <v>0</v>
      </c>
      <c r="E26" s="15">
        <f>M26*I2</f>
        <v>0</v>
      </c>
      <c r="F26" s="15">
        <f>N26*I2</f>
        <v>0</v>
      </c>
      <c r="G26" s="15">
        <f>O26*I2</f>
        <v>1026000</v>
      </c>
      <c r="I26" s="25" t="s">
        <v>27</v>
      </c>
      <c r="J26" s="26" t="s">
        <v>42</v>
      </c>
      <c r="K26" s="30"/>
      <c r="L26" s="30"/>
      <c r="M26" s="28"/>
      <c r="N26" s="28"/>
      <c r="O26" s="28">
        <v>171000</v>
      </c>
    </row>
    <row r="27" spans="1:15" ht="15" customHeight="1">
      <c r="A27" s="9" t="s">
        <v>28</v>
      </c>
      <c r="B27" s="14" t="s">
        <v>43</v>
      </c>
      <c r="C27" s="15">
        <f>K27*I2</f>
        <v>0</v>
      </c>
      <c r="D27" s="15">
        <f>L27*I2</f>
        <v>0</v>
      </c>
      <c r="E27" s="15">
        <f>M27*I2</f>
        <v>0</v>
      </c>
      <c r="F27" s="15">
        <f>N27*I2</f>
        <v>0</v>
      </c>
      <c r="G27" s="15">
        <f>O27*I2</f>
        <v>1236600</v>
      </c>
      <c r="I27" s="31" t="s">
        <v>28</v>
      </c>
      <c r="J27" s="26" t="s">
        <v>43</v>
      </c>
      <c r="K27" s="27"/>
      <c r="L27" s="27"/>
      <c r="M27" s="28"/>
      <c r="N27" s="28"/>
      <c r="O27" s="28">
        <v>206100</v>
      </c>
    </row>
    <row r="28" spans="7:15" ht="15">
      <c r="G28" s="7"/>
      <c r="O28" s="32"/>
    </row>
    <row r="29" spans="7:15" ht="15">
      <c r="G29" s="7"/>
      <c r="O29" s="32"/>
    </row>
    <row r="30" spans="1:12" ht="15">
      <c r="A30" s="2" t="s">
        <v>44</v>
      </c>
      <c r="B30" s="2"/>
      <c r="C30" s="2"/>
      <c r="D30" s="2"/>
      <c r="I30" s="21" t="s">
        <v>44</v>
      </c>
      <c r="J30" s="21"/>
      <c r="K30" s="21"/>
      <c r="L30" s="21"/>
    </row>
    <row r="31" spans="1:15" ht="28.5">
      <c r="A31" s="10" t="s">
        <v>7</v>
      </c>
      <c r="B31" s="16" t="s">
        <v>8</v>
      </c>
      <c r="C31" s="16" t="s">
        <v>9</v>
      </c>
      <c r="D31" s="16" t="s">
        <v>10</v>
      </c>
      <c r="E31" s="16" t="s">
        <v>11</v>
      </c>
      <c r="F31" s="16"/>
      <c r="G31" s="16" t="s">
        <v>13</v>
      </c>
      <c r="I31" s="23" t="s">
        <v>7</v>
      </c>
      <c r="J31" s="24" t="s">
        <v>8</v>
      </c>
      <c r="K31" s="24" t="s">
        <v>9</v>
      </c>
      <c r="L31" s="24" t="s">
        <v>10</v>
      </c>
      <c r="M31" s="24" t="s">
        <v>11</v>
      </c>
      <c r="N31" s="24"/>
      <c r="O31" s="24" t="s">
        <v>13</v>
      </c>
    </row>
    <row r="32" spans="1:15" ht="15">
      <c r="A32" s="11" t="s">
        <v>46</v>
      </c>
      <c r="B32" s="14" t="s">
        <v>47</v>
      </c>
      <c r="C32" s="15">
        <f>K32*I2</f>
        <v>45600</v>
      </c>
      <c r="D32" s="15">
        <f>L32*I2</f>
        <v>123000</v>
      </c>
      <c r="E32" s="15">
        <f>M32*I2</f>
        <v>52200</v>
      </c>
      <c r="F32" s="15"/>
      <c r="G32" s="15">
        <f>O32*I2</f>
        <v>0</v>
      </c>
      <c r="I32" s="25" t="s">
        <v>46</v>
      </c>
      <c r="J32" s="26" t="s">
        <v>47</v>
      </c>
      <c r="K32" s="33">
        <v>7600</v>
      </c>
      <c r="L32" s="33">
        <v>20500</v>
      </c>
      <c r="M32" s="28">
        <v>8700</v>
      </c>
      <c r="N32" s="28"/>
      <c r="O32" s="28"/>
    </row>
    <row r="33" spans="1:15" ht="15">
      <c r="A33" s="11" t="s">
        <v>14</v>
      </c>
      <c r="B33" s="14" t="s">
        <v>48</v>
      </c>
      <c r="C33" s="15">
        <f>K33*I2</f>
        <v>46800</v>
      </c>
      <c r="D33" s="15">
        <f>L33*I2</f>
        <v>127200</v>
      </c>
      <c r="E33" s="15">
        <f>M33*I2</f>
        <v>55800</v>
      </c>
      <c r="F33" s="8"/>
      <c r="G33" s="15">
        <f>O33*I2</f>
        <v>64800</v>
      </c>
      <c r="I33" s="25" t="s">
        <v>14</v>
      </c>
      <c r="J33" s="26" t="s">
        <v>48</v>
      </c>
      <c r="K33" s="34">
        <v>7800</v>
      </c>
      <c r="L33" s="34">
        <v>21200</v>
      </c>
      <c r="M33" s="34">
        <v>9300</v>
      </c>
      <c r="N33" s="34"/>
      <c r="O33" s="35" t="s">
        <v>52</v>
      </c>
    </row>
    <row r="34" spans="1:15" ht="15">
      <c r="A34" s="11" t="s">
        <v>15</v>
      </c>
      <c r="B34" s="14" t="s">
        <v>49</v>
      </c>
      <c r="C34" s="15">
        <f>K34*I2</f>
        <v>52200</v>
      </c>
      <c r="D34" s="15">
        <f>L34*I2</f>
        <v>132000</v>
      </c>
      <c r="E34" s="15">
        <f>M34*I2</f>
        <v>62400</v>
      </c>
      <c r="F34" s="8"/>
      <c r="G34" s="15">
        <f>O34*I2</f>
        <v>71400</v>
      </c>
      <c r="I34" s="25" t="s">
        <v>15</v>
      </c>
      <c r="J34" s="26" t="s">
        <v>49</v>
      </c>
      <c r="K34" s="34">
        <v>8700</v>
      </c>
      <c r="L34" s="34">
        <v>22000</v>
      </c>
      <c r="M34" s="34">
        <v>10400</v>
      </c>
      <c r="N34" s="34"/>
      <c r="O34" s="35" t="s">
        <v>53</v>
      </c>
    </row>
    <row r="35" spans="1:15" ht="15">
      <c r="A35" s="11" t="s">
        <v>16</v>
      </c>
      <c r="B35" s="14" t="s">
        <v>50</v>
      </c>
      <c r="C35" s="15">
        <f>K35*I2</f>
        <v>69600</v>
      </c>
      <c r="D35" s="15">
        <f>L35*I2</f>
        <v>193200</v>
      </c>
      <c r="E35" s="15">
        <f>M35*I2</f>
        <v>70200</v>
      </c>
      <c r="F35" s="8"/>
      <c r="G35" s="15">
        <f>O35*I2</f>
        <v>97200</v>
      </c>
      <c r="I35" s="25" t="s">
        <v>16</v>
      </c>
      <c r="J35" s="26" t="s">
        <v>50</v>
      </c>
      <c r="K35" s="34">
        <v>11600</v>
      </c>
      <c r="L35" s="34">
        <v>32200</v>
      </c>
      <c r="M35" s="34">
        <v>11700</v>
      </c>
      <c r="N35" s="34"/>
      <c r="O35" s="35" t="s">
        <v>54</v>
      </c>
    </row>
    <row r="36" spans="1:15" ht="15">
      <c r="A36" s="9" t="s">
        <v>17</v>
      </c>
      <c r="B36" s="14" t="s">
        <v>51</v>
      </c>
      <c r="C36" s="15">
        <f>K36*I2</f>
        <v>78600</v>
      </c>
      <c r="D36" s="15">
        <f>L36*I2</f>
        <v>207600</v>
      </c>
      <c r="E36" s="15">
        <f>M36*I2</f>
        <v>0</v>
      </c>
      <c r="F36" s="8"/>
      <c r="G36" s="15">
        <f>O36*I2</f>
        <v>124200</v>
      </c>
      <c r="I36" s="31" t="s">
        <v>17</v>
      </c>
      <c r="J36" s="26" t="s">
        <v>51</v>
      </c>
      <c r="K36" s="34">
        <v>13100</v>
      </c>
      <c r="L36" s="34">
        <v>34600</v>
      </c>
      <c r="M36" s="34"/>
      <c r="N36" s="34"/>
      <c r="O36" s="35" t="s">
        <v>55</v>
      </c>
    </row>
    <row r="37" spans="7:15" ht="15">
      <c r="G37" s="7"/>
      <c r="O37" s="32"/>
    </row>
    <row r="38" spans="7:15" ht="15">
      <c r="G38" s="7"/>
      <c r="O38" s="32"/>
    </row>
    <row r="39" spans="7:15" ht="15">
      <c r="G39" s="7"/>
      <c r="O39" s="32"/>
    </row>
    <row r="40" spans="1:15" ht="15">
      <c r="A40" s="41" t="s">
        <v>128</v>
      </c>
      <c r="G40" s="7"/>
      <c r="O40" s="32"/>
    </row>
    <row r="41" spans="1:15" ht="26.25" customHeight="1">
      <c r="A41" s="93" t="s">
        <v>129</v>
      </c>
      <c r="B41" s="93"/>
      <c r="C41" s="93"/>
      <c r="D41" s="93"/>
      <c r="E41" s="93"/>
      <c r="F41" s="93"/>
      <c r="G41" s="93"/>
      <c r="O41" s="32"/>
    </row>
    <row r="42" spans="1:15" ht="15">
      <c r="A42" s="41" t="s">
        <v>130</v>
      </c>
      <c r="G42" s="7"/>
      <c r="O42" s="32"/>
    </row>
    <row r="43" spans="1:15" ht="27.75" customHeight="1">
      <c r="A43" s="93" t="s">
        <v>131</v>
      </c>
      <c r="B43" s="93"/>
      <c r="C43" s="93"/>
      <c r="D43" s="93"/>
      <c r="E43" s="93"/>
      <c r="F43" s="93"/>
      <c r="G43" s="93"/>
      <c r="O43" s="32"/>
    </row>
    <row r="44" spans="1:15" ht="15">
      <c r="A44" s="41" t="s">
        <v>132</v>
      </c>
      <c r="G44" s="7"/>
      <c r="O44" s="32"/>
    </row>
    <row r="45" spans="1:15" ht="27.75" customHeight="1">
      <c r="A45" s="93" t="s">
        <v>133</v>
      </c>
      <c r="B45" s="93"/>
      <c r="C45" s="93"/>
      <c r="D45" s="93"/>
      <c r="E45" s="93"/>
      <c r="F45" s="93"/>
      <c r="G45" s="93"/>
      <c r="O45" s="32"/>
    </row>
    <row r="46" spans="1:15" ht="15">
      <c r="A46" s="41" t="s">
        <v>134</v>
      </c>
      <c r="G46" s="7"/>
      <c r="O46" s="32"/>
    </row>
    <row r="47" spans="1:15" ht="42.75" customHeight="1">
      <c r="A47" s="93" t="s">
        <v>135</v>
      </c>
      <c r="B47" s="93"/>
      <c r="C47" s="93"/>
      <c r="D47" s="93"/>
      <c r="E47" s="93"/>
      <c r="F47" s="93"/>
      <c r="G47" s="93"/>
      <c r="O47" s="32"/>
    </row>
    <row r="48" spans="7:15" ht="15">
      <c r="G48" s="7"/>
      <c r="O48" s="32"/>
    </row>
    <row r="49" spans="1:15" ht="15">
      <c r="A49" s="41" t="s">
        <v>136</v>
      </c>
      <c r="G49" s="7"/>
      <c r="O49" s="32"/>
    </row>
    <row r="50" spans="7:15" ht="15">
      <c r="G50" s="6"/>
      <c r="O50" s="36"/>
    </row>
  </sheetData>
  <sheetProtection password="CA1D" sheet="1" formatCells="0" formatColumns="0" formatRows="0" insertColumns="0" insertRows="0" insertHyperlinks="0" deleteColumns="0" deleteRows="0" sort="0" autoFilter="0" pivotTables="0"/>
  <mergeCells count="12">
    <mergeCell ref="A43:G43"/>
    <mergeCell ref="A45:G45"/>
    <mergeCell ref="A47:G47"/>
    <mergeCell ref="A6:G6"/>
    <mergeCell ref="A7:G7"/>
    <mergeCell ref="A9:G9"/>
    <mergeCell ref="I6:O6"/>
    <mergeCell ref="I7:O7"/>
    <mergeCell ref="I8:O8"/>
    <mergeCell ref="I9:O9"/>
    <mergeCell ref="A8:G8"/>
    <mergeCell ref="A41:G41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40">
      <selection activeCell="U54" sqref="U54"/>
    </sheetView>
  </sheetViews>
  <sheetFormatPr defaultColWidth="9.140625" defaultRowHeight="15"/>
  <cols>
    <col min="1" max="1" width="18.00390625" style="0" customWidth="1"/>
    <col min="2" max="2" width="12.421875" style="0" customWidth="1"/>
    <col min="3" max="6" width="17.8515625" style="0" customWidth="1"/>
    <col min="8" max="8" width="18.00390625" style="22" hidden="1" customWidth="1"/>
    <col min="9" max="9" width="12.421875" style="22" hidden="1" customWidth="1"/>
    <col min="10" max="13" width="17.57421875" style="22" hidden="1" customWidth="1"/>
    <col min="14" max="17" width="0" style="0" hidden="1" customWidth="1"/>
  </cols>
  <sheetData>
    <row r="1" spans="1:13" ht="15">
      <c r="A1" s="4" t="s">
        <v>0</v>
      </c>
      <c r="B1" s="4"/>
      <c r="C1" s="4"/>
      <c r="D1" s="4"/>
      <c r="E1" s="1"/>
      <c r="F1" s="1"/>
      <c r="G1" s="4"/>
      <c r="H1" s="18" t="s">
        <v>56</v>
      </c>
      <c r="I1" s="18"/>
      <c r="J1" s="18"/>
      <c r="K1" s="18"/>
      <c r="L1" s="19"/>
      <c r="M1" s="19"/>
    </row>
    <row r="2" spans="1:13" ht="15">
      <c r="A2" s="4" t="s">
        <v>1</v>
      </c>
      <c r="B2" s="4"/>
      <c r="C2" s="4"/>
      <c r="D2" s="4"/>
      <c r="E2" s="1"/>
      <c r="F2" s="1"/>
      <c r="G2" s="4"/>
      <c r="H2" s="37">
        <v>6</v>
      </c>
      <c r="I2" s="18"/>
      <c r="J2" s="18"/>
      <c r="K2" s="18"/>
      <c r="L2" s="19"/>
      <c r="M2" s="19"/>
    </row>
    <row r="3" spans="1:13" ht="15">
      <c r="A3" s="4" t="s">
        <v>2</v>
      </c>
      <c r="B3" s="4"/>
      <c r="C3" s="4"/>
      <c r="D3" s="4"/>
      <c r="E3" s="1"/>
      <c r="F3" s="1"/>
      <c r="G3" s="4"/>
      <c r="H3" s="18"/>
      <c r="I3" s="18"/>
      <c r="J3" s="18"/>
      <c r="K3" s="18"/>
      <c r="L3" s="19"/>
      <c r="M3" s="19"/>
    </row>
    <row r="4" spans="1:13" ht="15">
      <c r="A4" s="1"/>
      <c r="B4" s="1"/>
      <c r="C4" s="1"/>
      <c r="D4" s="1"/>
      <c r="E4" s="1"/>
      <c r="F4" s="1"/>
      <c r="G4" s="1"/>
      <c r="H4" s="19"/>
      <c r="I4" s="19"/>
      <c r="J4" s="19"/>
      <c r="K4" s="19"/>
      <c r="L4" s="19"/>
      <c r="M4" s="19"/>
    </row>
    <row r="5" spans="1:13" ht="15">
      <c r="A5" s="1"/>
      <c r="B5" s="1"/>
      <c r="C5" s="1"/>
      <c r="D5" s="1"/>
      <c r="E5" s="1"/>
      <c r="F5" s="1"/>
      <c r="G5" s="1"/>
      <c r="H5" s="19"/>
      <c r="I5" s="19"/>
      <c r="J5" s="19"/>
      <c r="K5" s="19"/>
      <c r="L5" s="19"/>
      <c r="M5" s="19"/>
    </row>
    <row r="6" spans="1:13" ht="15">
      <c r="A6" s="92" t="s">
        <v>4</v>
      </c>
      <c r="B6" s="92"/>
      <c r="C6" s="92"/>
      <c r="D6" s="92"/>
      <c r="E6" s="92"/>
      <c r="F6" s="92"/>
      <c r="G6" s="4"/>
      <c r="H6" s="91" t="s">
        <v>4</v>
      </c>
      <c r="I6" s="91"/>
      <c r="J6" s="91"/>
      <c r="K6" s="91"/>
      <c r="L6" s="91"/>
      <c r="M6" s="91"/>
    </row>
    <row r="7" spans="1:13" ht="15">
      <c r="A7" s="92" t="s">
        <v>5</v>
      </c>
      <c r="B7" s="92"/>
      <c r="C7" s="92"/>
      <c r="D7" s="92"/>
      <c r="E7" s="92"/>
      <c r="F7" s="92"/>
      <c r="G7" s="4"/>
      <c r="H7" s="91" t="s">
        <v>5</v>
      </c>
      <c r="I7" s="91"/>
      <c r="J7" s="91"/>
      <c r="K7" s="91"/>
      <c r="L7" s="91"/>
      <c r="M7" s="91"/>
    </row>
    <row r="8" spans="1:13" ht="15">
      <c r="A8" s="92" t="s">
        <v>6</v>
      </c>
      <c r="B8" s="92"/>
      <c r="C8" s="92"/>
      <c r="D8" s="92"/>
      <c r="E8" s="92"/>
      <c r="F8" s="92"/>
      <c r="G8" s="4"/>
      <c r="H8" s="91" t="s">
        <v>6</v>
      </c>
      <c r="I8" s="91"/>
      <c r="J8" s="91"/>
      <c r="K8" s="91"/>
      <c r="L8" s="91"/>
      <c r="M8" s="91"/>
    </row>
    <row r="9" spans="1:13" ht="15">
      <c r="A9" s="92" t="s">
        <v>3</v>
      </c>
      <c r="B9" s="92"/>
      <c r="C9" s="92"/>
      <c r="D9" s="92"/>
      <c r="E9" s="92"/>
      <c r="F9" s="92"/>
      <c r="G9" s="4"/>
      <c r="H9" s="91" t="s">
        <v>3</v>
      </c>
      <c r="I9" s="91"/>
      <c r="J9" s="91"/>
      <c r="K9" s="91"/>
      <c r="L9" s="91"/>
      <c r="M9" s="91"/>
    </row>
    <row r="11" spans="1:13" ht="15">
      <c r="A11" s="95" t="s">
        <v>7</v>
      </c>
      <c r="B11" s="94" t="s">
        <v>8</v>
      </c>
      <c r="C11" s="96" t="s">
        <v>100</v>
      </c>
      <c r="D11" s="96"/>
      <c r="E11" s="96"/>
      <c r="F11" s="97" t="s">
        <v>101</v>
      </c>
      <c r="H11" s="98" t="s">
        <v>7</v>
      </c>
      <c r="I11" s="99" t="s">
        <v>8</v>
      </c>
      <c r="J11" s="100" t="s">
        <v>100</v>
      </c>
      <c r="K11" s="100"/>
      <c r="L11" s="100"/>
      <c r="M11" s="101" t="s">
        <v>101</v>
      </c>
    </row>
    <row r="12" spans="1:13" ht="28.5" customHeight="1">
      <c r="A12" s="95"/>
      <c r="B12" s="94"/>
      <c r="C12" s="12" t="s">
        <v>97</v>
      </c>
      <c r="D12" s="12" t="s">
        <v>98</v>
      </c>
      <c r="E12" s="12" t="s">
        <v>99</v>
      </c>
      <c r="F12" s="97"/>
      <c r="H12" s="98"/>
      <c r="I12" s="99"/>
      <c r="J12" s="38" t="s">
        <v>97</v>
      </c>
      <c r="K12" s="38" t="s">
        <v>98</v>
      </c>
      <c r="L12" s="38" t="s">
        <v>99</v>
      </c>
      <c r="M12" s="101"/>
    </row>
    <row r="13" spans="1:13" ht="15">
      <c r="A13" s="9" t="s">
        <v>15</v>
      </c>
      <c r="B13" s="14" t="s">
        <v>70</v>
      </c>
      <c r="C13" s="15">
        <f>J13*H2</f>
        <v>105600</v>
      </c>
      <c r="D13" s="15">
        <f>K13*H2</f>
        <v>183000</v>
      </c>
      <c r="E13" s="15">
        <f>L13*H2</f>
        <v>202200</v>
      </c>
      <c r="F13" s="15">
        <f>M13*H2</f>
        <v>0</v>
      </c>
      <c r="H13" s="31" t="s">
        <v>15</v>
      </c>
      <c r="I13" s="26" t="s">
        <v>70</v>
      </c>
      <c r="J13" s="27">
        <v>17600</v>
      </c>
      <c r="K13" s="27">
        <v>30500</v>
      </c>
      <c r="L13" s="28">
        <v>33700</v>
      </c>
      <c r="M13" s="28"/>
    </row>
    <row r="14" spans="1:13" ht="15">
      <c r="A14" s="9" t="s">
        <v>16</v>
      </c>
      <c r="B14" s="14" t="s">
        <v>71</v>
      </c>
      <c r="C14" s="15">
        <f>J14*H2</f>
        <v>116400</v>
      </c>
      <c r="D14" s="15">
        <f>K14*H2</f>
        <v>201600</v>
      </c>
      <c r="E14" s="15">
        <f>L14*H2</f>
        <v>222000</v>
      </c>
      <c r="F14" s="15">
        <f>M14*H2</f>
        <v>0</v>
      </c>
      <c r="H14" s="31" t="s">
        <v>16</v>
      </c>
      <c r="I14" s="26" t="s">
        <v>71</v>
      </c>
      <c r="J14" s="27">
        <v>19400</v>
      </c>
      <c r="K14" s="27">
        <v>33600</v>
      </c>
      <c r="L14" s="28">
        <v>37000</v>
      </c>
      <c r="M14" s="28"/>
    </row>
    <row r="15" spans="1:13" ht="15">
      <c r="A15" s="9" t="s">
        <v>17</v>
      </c>
      <c r="B15" s="14" t="s">
        <v>72</v>
      </c>
      <c r="C15" s="15">
        <f>J15*H2</f>
        <v>142200</v>
      </c>
      <c r="D15" s="15">
        <f>K15*H2</f>
        <v>216000</v>
      </c>
      <c r="E15" s="15">
        <f>L15*H2</f>
        <v>238800</v>
      </c>
      <c r="F15" s="15">
        <f>M15*H2</f>
        <v>0</v>
      </c>
      <c r="H15" s="31" t="s">
        <v>17</v>
      </c>
      <c r="I15" s="26" t="s">
        <v>72</v>
      </c>
      <c r="J15" s="27">
        <v>23700</v>
      </c>
      <c r="K15" s="27">
        <v>36000</v>
      </c>
      <c r="L15" s="28">
        <v>39800</v>
      </c>
      <c r="M15" s="28"/>
    </row>
    <row r="16" spans="1:13" ht="15">
      <c r="A16" s="9" t="s">
        <v>18</v>
      </c>
      <c r="B16" s="14" t="s">
        <v>73</v>
      </c>
      <c r="C16" s="15">
        <f>J16*H2</f>
        <v>163800</v>
      </c>
      <c r="D16" s="15">
        <f>K16*H2</f>
        <v>246000</v>
      </c>
      <c r="E16" s="15">
        <f>L16*H2</f>
        <v>268800</v>
      </c>
      <c r="F16" s="15">
        <f>M16*H2</f>
        <v>0</v>
      </c>
      <c r="H16" s="31" t="s">
        <v>18</v>
      </c>
      <c r="I16" s="26" t="s">
        <v>73</v>
      </c>
      <c r="J16" s="29">
        <v>27300</v>
      </c>
      <c r="K16" s="29">
        <v>41000</v>
      </c>
      <c r="L16" s="28">
        <v>44800</v>
      </c>
      <c r="M16" s="28"/>
    </row>
    <row r="17" spans="1:13" ht="15">
      <c r="A17" s="9" t="s">
        <v>19</v>
      </c>
      <c r="B17" s="14" t="s">
        <v>74</v>
      </c>
      <c r="C17" s="15">
        <f>J17*H2</f>
        <v>232800</v>
      </c>
      <c r="D17" s="15">
        <f>K17*H2</f>
        <v>281400</v>
      </c>
      <c r="E17" s="15">
        <f>L17*H2</f>
        <v>325200</v>
      </c>
      <c r="F17" s="15">
        <f>M17*H2</f>
        <v>0</v>
      </c>
      <c r="H17" s="31" t="s">
        <v>19</v>
      </c>
      <c r="I17" s="26" t="s">
        <v>74</v>
      </c>
      <c r="J17" s="29">
        <v>38800</v>
      </c>
      <c r="K17" s="29">
        <v>46900</v>
      </c>
      <c r="L17" s="28">
        <v>54200</v>
      </c>
      <c r="M17" s="28"/>
    </row>
    <row r="18" spans="1:13" ht="15">
      <c r="A18" s="9" t="s">
        <v>20</v>
      </c>
      <c r="B18" s="14" t="s">
        <v>75</v>
      </c>
      <c r="C18" s="15">
        <f>J18*H2</f>
        <v>276600</v>
      </c>
      <c r="D18" s="15">
        <f>K18*H2</f>
        <v>351600</v>
      </c>
      <c r="E18" s="15">
        <f>L18*H2</f>
        <v>368400</v>
      </c>
      <c r="F18" s="15">
        <f>M18*H2</f>
        <v>273000</v>
      </c>
      <c r="H18" s="31" t="s">
        <v>20</v>
      </c>
      <c r="I18" s="26" t="s">
        <v>75</v>
      </c>
      <c r="J18" s="29">
        <v>46100</v>
      </c>
      <c r="K18" s="29">
        <v>58600</v>
      </c>
      <c r="L18" s="28">
        <v>61400</v>
      </c>
      <c r="M18" s="28">
        <v>45500</v>
      </c>
    </row>
    <row r="19" spans="1:13" ht="15">
      <c r="A19" s="9" t="s">
        <v>21</v>
      </c>
      <c r="B19" s="14" t="s">
        <v>76</v>
      </c>
      <c r="C19" s="15">
        <f>J19*H2</f>
        <v>364200</v>
      </c>
      <c r="D19" s="15">
        <f>K19*H2</f>
        <v>404400</v>
      </c>
      <c r="E19" s="15">
        <f>L19*H2</f>
        <v>430800</v>
      </c>
      <c r="F19" s="15">
        <f>M19*H2</f>
        <v>349200</v>
      </c>
      <c r="H19" s="31" t="s">
        <v>21</v>
      </c>
      <c r="I19" s="26" t="s">
        <v>76</v>
      </c>
      <c r="J19" s="29">
        <v>60700</v>
      </c>
      <c r="K19" s="29">
        <v>67400</v>
      </c>
      <c r="L19" s="28">
        <v>71800</v>
      </c>
      <c r="M19" s="28">
        <v>58200</v>
      </c>
    </row>
    <row r="20" spans="1:13" ht="15">
      <c r="A20" s="9" t="s">
        <v>22</v>
      </c>
      <c r="B20" s="14" t="s">
        <v>77</v>
      </c>
      <c r="C20" s="15">
        <f>J20*H2</f>
        <v>436800</v>
      </c>
      <c r="D20" s="15">
        <f>K20*H2</f>
        <v>579000</v>
      </c>
      <c r="E20" s="15">
        <f>L20*H2</f>
        <v>600600</v>
      </c>
      <c r="F20" s="15">
        <f>M20*H2</f>
        <v>407400</v>
      </c>
      <c r="H20" s="31" t="s">
        <v>22</v>
      </c>
      <c r="I20" s="26" t="s">
        <v>77</v>
      </c>
      <c r="J20" s="29">
        <v>72800</v>
      </c>
      <c r="K20" s="29">
        <v>96500</v>
      </c>
      <c r="L20" s="28">
        <v>100100</v>
      </c>
      <c r="M20" s="28">
        <v>67900</v>
      </c>
    </row>
    <row r="21" spans="1:13" ht="15" customHeight="1">
      <c r="A21" s="9" t="s">
        <v>23</v>
      </c>
      <c r="B21" s="14" t="s">
        <v>78</v>
      </c>
      <c r="C21" s="15">
        <f>J21*H2</f>
        <v>0</v>
      </c>
      <c r="D21" s="15">
        <f>K21*H2</f>
        <v>596400</v>
      </c>
      <c r="E21" s="15">
        <f>L21*H2</f>
        <v>663600</v>
      </c>
      <c r="F21" s="15">
        <f>M21*H2</f>
        <v>560400</v>
      </c>
      <c r="H21" s="31" t="s">
        <v>23</v>
      </c>
      <c r="I21" s="26" t="s">
        <v>78</v>
      </c>
      <c r="J21" s="29"/>
      <c r="K21" s="29">
        <v>99400</v>
      </c>
      <c r="L21" s="28">
        <v>110600</v>
      </c>
      <c r="M21" s="28">
        <v>93400</v>
      </c>
    </row>
    <row r="22" spans="1:13" ht="15">
      <c r="A22" s="9" t="s">
        <v>24</v>
      </c>
      <c r="B22" s="14" t="s">
        <v>79</v>
      </c>
      <c r="C22" s="15">
        <f>J22*H2</f>
        <v>0</v>
      </c>
      <c r="D22" s="15">
        <f>K22*H2</f>
        <v>684000</v>
      </c>
      <c r="E22" s="15">
        <f>L22*H2</f>
        <v>717600</v>
      </c>
      <c r="F22" s="15">
        <f>M22*H2</f>
        <v>604200</v>
      </c>
      <c r="H22" s="31" t="s">
        <v>24</v>
      </c>
      <c r="I22" s="26" t="s">
        <v>79</v>
      </c>
      <c r="J22" s="29"/>
      <c r="K22" s="29">
        <v>114000</v>
      </c>
      <c r="L22" s="28">
        <v>119600</v>
      </c>
      <c r="M22" s="28">
        <v>100700</v>
      </c>
    </row>
    <row r="23" spans="1:13" ht="15">
      <c r="A23" s="9" t="s">
        <v>25</v>
      </c>
      <c r="B23" s="14" t="s">
        <v>80</v>
      </c>
      <c r="C23" s="15">
        <f>J23*H2</f>
        <v>0</v>
      </c>
      <c r="D23" s="15">
        <f>K23*H2</f>
        <v>864600</v>
      </c>
      <c r="E23" s="15">
        <f>L23*H2</f>
        <v>897000</v>
      </c>
      <c r="F23" s="15">
        <f>M23*H2</f>
        <v>709200</v>
      </c>
      <c r="H23" s="31" t="s">
        <v>25</v>
      </c>
      <c r="I23" s="26" t="s">
        <v>80</v>
      </c>
      <c r="J23" s="29"/>
      <c r="K23" s="29">
        <v>144100</v>
      </c>
      <c r="L23" s="28">
        <v>149500</v>
      </c>
      <c r="M23" s="28">
        <v>118200</v>
      </c>
    </row>
    <row r="24" spans="1:13" ht="15">
      <c r="A24" s="9" t="s">
        <v>26</v>
      </c>
      <c r="B24" s="14" t="s">
        <v>81</v>
      </c>
      <c r="C24" s="15">
        <f>J24*H2</f>
        <v>0</v>
      </c>
      <c r="D24" s="15">
        <f>K24*H2</f>
        <v>1060200</v>
      </c>
      <c r="E24" s="15">
        <f>L24*H2</f>
        <v>1101600</v>
      </c>
      <c r="F24" s="15">
        <f>M24*H2</f>
        <v>865800</v>
      </c>
      <c r="H24" s="31" t="s">
        <v>26</v>
      </c>
      <c r="I24" s="26" t="s">
        <v>81</v>
      </c>
      <c r="J24" s="29"/>
      <c r="K24" s="29">
        <v>176700</v>
      </c>
      <c r="L24" s="28">
        <v>183600</v>
      </c>
      <c r="M24" s="28">
        <v>144300</v>
      </c>
    </row>
    <row r="25" spans="1:13" ht="15" customHeight="1">
      <c r="A25" s="9" t="s">
        <v>27</v>
      </c>
      <c r="B25" s="14" t="s">
        <v>82</v>
      </c>
      <c r="C25" s="15">
        <f>J25*H2</f>
        <v>0</v>
      </c>
      <c r="D25" s="15">
        <f>K25*H2</f>
        <v>1171800</v>
      </c>
      <c r="E25" s="15">
        <f>L25*H2</f>
        <v>1261200</v>
      </c>
      <c r="F25" s="15">
        <f>M25*H2</f>
        <v>1040400</v>
      </c>
      <c r="H25" s="31" t="s">
        <v>27</v>
      </c>
      <c r="I25" s="26" t="s">
        <v>82</v>
      </c>
      <c r="J25" s="30"/>
      <c r="K25" s="30">
        <v>195300</v>
      </c>
      <c r="L25" s="28">
        <v>210200</v>
      </c>
      <c r="M25" s="28">
        <v>173400</v>
      </c>
    </row>
    <row r="26" spans="1:13" ht="15" customHeight="1">
      <c r="A26" s="9" t="s">
        <v>28</v>
      </c>
      <c r="B26" s="14" t="s">
        <v>83</v>
      </c>
      <c r="C26" s="15">
        <f>J26*H2</f>
        <v>0</v>
      </c>
      <c r="D26" s="15">
        <f>K26*H2</f>
        <v>1416000</v>
      </c>
      <c r="E26" s="15">
        <f>L26*H2</f>
        <v>1490400</v>
      </c>
      <c r="F26" s="15">
        <f>M26*H2</f>
        <v>1164000</v>
      </c>
      <c r="H26" s="31" t="s">
        <v>28</v>
      </c>
      <c r="I26" s="26" t="s">
        <v>83</v>
      </c>
      <c r="J26" s="30"/>
      <c r="K26" s="30">
        <v>236000</v>
      </c>
      <c r="L26" s="28">
        <v>248400</v>
      </c>
      <c r="M26" s="28">
        <v>194000</v>
      </c>
    </row>
    <row r="27" spans="1:13" ht="15" customHeight="1">
      <c r="A27" s="9" t="s">
        <v>57</v>
      </c>
      <c r="B27" s="14" t="s">
        <v>84</v>
      </c>
      <c r="C27" s="15">
        <f>J27*H2</f>
        <v>0</v>
      </c>
      <c r="D27" s="15">
        <f>K27*H2</f>
        <v>1689600</v>
      </c>
      <c r="E27" s="15">
        <f>L27*H2</f>
        <v>1833600</v>
      </c>
      <c r="F27" s="15">
        <f>M27*H2</f>
        <v>1374600</v>
      </c>
      <c r="H27" s="31" t="s">
        <v>57</v>
      </c>
      <c r="I27" s="26" t="s">
        <v>84</v>
      </c>
      <c r="J27" s="30"/>
      <c r="K27" s="30">
        <v>281600</v>
      </c>
      <c r="L27" s="28">
        <v>305600</v>
      </c>
      <c r="M27" s="28">
        <v>229100</v>
      </c>
    </row>
    <row r="28" spans="1:13" ht="15" customHeight="1">
      <c r="A28" s="9" t="s">
        <v>58</v>
      </c>
      <c r="B28" s="14" t="s">
        <v>85</v>
      </c>
      <c r="C28" s="15">
        <f>J28*H2</f>
        <v>0</v>
      </c>
      <c r="D28" s="15">
        <f>K28*H2</f>
        <v>2076000</v>
      </c>
      <c r="E28" s="15">
        <f>L28*H2</f>
        <v>2397600</v>
      </c>
      <c r="F28" s="15">
        <f>M28*H2</f>
        <v>1738200</v>
      </c>
      <c r="H28" s="31" t="s">
        <v>58</v>
      </c>
      <c r="I28" s="26" t="s">
        <v>85</v>
      </c>
      <c r="J28" s="30"/>
      <c r="K28" s="30">
        <v>346000</v>
      </c>
      <c r="L28" s="28">
        <v>399600</v>
      </c>
      <c r="M28" s="28">
        <v>289700</v>
      </c>
    </row>
    <row r="29" spans="1:13" ht="15" customHeight="1">
      <c r="A29" s="9" t="s">
        <v>59</v>
      </c>
      <c r="B29" s="14" t="s">
        <v>86</v>
      </c>
      <c r="C29" s="15">
        <f>J29*H2</f>
        <v>0</v>
      </c>
      <c r="D29" s="15">
        <f>K29*H2</f>
        <v>2409000</v>
      </c>
      <c r="E29" s="15">
        <f>L29*H2</f>
        <v>2631000</v>
      </c>
      <c r="F29" s="15">
        <f>M29*H2</f>
        <v>2145600</v>
      </c>
      <c r="H29" s="31" t="s">
        <v>59</v>
      </c>
      <c r="I29" s="26" t="s">
        <v>86</v>
      </c>
      <c r="J29" s="30"/>
      <c r="K29" s="30">
        <v>401500</v>
      </c>
      <c r="L29" s="28">
        <v>438500</v>
      </c>
      <c r="M29" s="28">
        <v>357600</v>
      </c>
    </row>
    <row r="30" spans="1:13" ht="15" customHeight="1">
      <c r="A30" s="9" t="s">
        <v>60</v>
      </c>
      <c r="B30" s="14" t="s">
        <v>87</v>
      </c>
      <c r="C30" s="15">
        <f>J30*H2</f>
        <v>0</v>
      </c>
      <c r="D30" s="15">
        <f>K30*H2</f>
        <v>2898600</v>
      </c>
      <c r="E30" s="15">
        <f>L30*H2</f>
        <v>3242400</v>
      </c>
      <c r="F30" s="15">
        <f>M30*H2</f>
        <v>2494800</v>
      </c>
      <c r="H30" s="31" t="s">
        <v>60</v>
      </c>
      <c r="I30" s="26" t="s">
        <v>87</v>
      </c>
      <c r="J30" s="30"/>
      <c r="K30" s="30">
        <v>483100</v>
      </c>
      <c r="L30" s="28">
        <v>540400</v>
      </c>
      <c r="M30" s="28">
        <v>415800</v>
      </c>
    </row>
    <row r="31" spans="1:13" ht="15" customHeight="1">
      <c r="A31" s="9" t="s">
        <v>61</v>
      </c>
      <c r="B31" s="14" t="s">
        <v>88</v>
      </c>
      <c r="C31" s="15">
        <f>J31*H2</f>
        <v>0</v>
      </c>
      <c r="D31" s="15">
        <f>K31*H2</f>
        <v>3369600</v>
      </c>
      <c r="E31" s="15">
        <f>L31*H2</f>
        <v>3613200</v>
      </c>
      <c r="F31" s="15">
        <f>M31*H2</f>
        <v>2909400</v>
      </c>
      <c r="H31" s="31" t="s">
        <v>61</v>
      </c>
      <c r="I31" s="26" t="s">
        <v>88</v>
      </c>
      <c r="J31" s="30"/>
      <c r="K31" s="30">
        <v>561600</v>
      </c>
      <c r="L31" s="28">
        <v>602200</v>
      </c>
      <c r="M31" s="28">
        <v>484900</v>
      </c>
    </row>
    <row r="32" spans="1:13" ht="15" customHeight="1">
      <c r="A32" s="9" t="s">
        <v>62</v>
      </c>
      <c r="B32" s="14" t="s">
        <v>96</v>
      </c>
      <c r="C32" s="15">
        <f>J32*H2</f>
        <v>0</v>
      </c>
      <c r="D32" s="15">
        <f>K32*H2</f>
        <v>4624800</v>
      </c>
      <c r="E32" s="15">
        <f>L32*H2</f>
        <v>4880400</v>
      </c>
      <c r="F32" s="15">
        <f>M32*H2</f>
        <v>0</v>
      </c>
      <c r="H32" s="31" t="s">
        <v>62</v>
      </c>
      <c r="I32" s="26" t="s">
        <v>96</v>
      </c>
      <c r="J32" s="30"/>
      <c r="K32" s="30">
        <v>770800</v>
      </c>
      <c r="L32" s="28">
        <v>813400</v>
      </c>
      <c r="M32" s="28"/>
    </row>
    <row r="33" spans="1:13" ht="15" customHeight="1">
      <c r="A33" s="9" t="s">
        <v>63</v>
      </c>
      <c r="B33" s="14" t="s">
        <v>89</v>
      </c>
      <c r="C33" s="15">
        <f>J33*H2</f>
        <v>0</v>
      </c>
      <c r="D33" s="15">
        <f>K33*H2</f>
        <v>0</v>
      </c>
      <c r="E33" s="15">
        <f>L33*H2</f>
        <v>0</v>
      </c>
      <c r="F33" s="15">
        <f>M33*H2</f>
        <v>3491400</v>
      </c>
      <c r="H33" s="31" t="s">
        <v>63</v>
      </c>
      <c r="I33" s="26" t="s">
        <v>89</v>
      </c>
      <c r="J33" s="30"/>
      <c r="K33" s="30"/>
      <c r="L33" s="28"/>
      <c r="M33" s="28">
        <v>581900</v>
      </c>
    </row>
    <row r="34" spans="1:13" ht="15" customHeight="1">
      <c r="A34" s="9" t="s">
        <v>64</v>
      </c>
      <c r="B34" s="14" t="s">
        <v>90</v>
      </c>
      <c r="C34" s="15">
        <f>J34*H2</f>
        <v>0</v>
      </c>
      <c r="D34" s="15">
        <f>K34*H2</f>
        <v>5256600</v>
      </c>
      <c r="E34" s="15">
        <f>L34*H2</f>
        <v>5730600</v>
      </c>
      <c r="F34" s="15">
        <f>M34*H2</f>
        <v>4509600</v>
      </c>
      <c r="H34" s="31" t="s">
        <v>64</v>
      </c>
      <c r="I34" s="26" t="s">
        <v>90</v>
      </c>
      <c r="J34" s="30"/>
      <c r="K34" s="30">
        <v>876100</v>
      </c>
      <c r="L34" s="28">
        <v>955100</v>
      </c>
      <c r="M34" s="28">
        <v>751600</v>
      </c>
    </row>
    <row r="35" spans="1:13" ht="15" customHeight="1">
      <c r="A35" s="9" t="s">
        <v>65</v>
      </c>
      <c r="B35" s="14" t="s">
        <v>91</v>
      </c>
      <c r="C35" s="15">
        <f>J35*H2</f>
        <v>0</v>
      </c>
      <c r="D35" s="15">
        <f>K35*H2</f>
        <v>0</v>
      </c>
      <c r="E35" s="15">
        <f>L35*H2</f>
        <v>0</v>
      </c>
      <c r="F35" s="15">
        <f>M35*H2</f>
        <v>4873200</v>
      </c>
      <c r="H35" s="31" t="s">
        <v>65</v>
      </c>
      <c r="I35" s="26" t="s">
        <v>91</v>
      </c>
      <c r="J35" s="30"/>
      <c r="K35" s="30"/>
      <c r="L35" s="28"/>
      <c r="M35" s="28">
        <v>812200</v>
      </c>
    </row>
    <row r="36" spans="1:13" ht="15" customHeight="1">
      <c r="A36" s="9" t="s">
        <v>66</v>
      </c>
      <c r="B36" s="14" t="s">
        <v>92</v>
      </c>
      <c r="C36" s="15">
        <f>J36*H2</f>
        <v>0</v>
      </c>
      <c r="D36" s="15">
        <f>K36*H2</f>
        <v>6623400</v>
      </c>
      <c r="E36" s="15">
        <f>L36*H2</f>
        <v>6969000</v>
      </c>
      <c r="F36" s="15">
        <f>M36*H2</f>
        <v>0</v>
      </c>
      <c r="H36" s="31" t="s">
        <v>66</v>
      </c>
      <c r="I36" s="26" t="s">
        <v>92</v>
      </c>
      <c r="J36" s="30"/>
      <c r="K36" s="30">
        <v>1103900</v>
      </c>
      <c r="L36" s="28">
        <v>1161500</v>
      </c>
      <c r="M36" s="28"/>
    </row>
    <row r="37" spans="1:13" ht="15" customHeight="1">
      <c r="A37" s="9" t="s">
        <v>67</v>
      </c>
      <c r="B37" s="14" t="s">
        <v>93</v>
      </c>
      <c r="C37" s="15">
        <f>J37*H2</f>
        <v>0</v>
      </c>
      <c r="D37" s="15">
        <f>K37*H2</f>
        <v>0</v>
      </c>
      <c r="E37" s="15">
        <f>L37*H2</f>
        <v>0</v>
      </c>
      <c r="F37" s="15">
        <f>M37*H2</f>
        <v>6546000</v>
      </c>
      <c r="H37" s="31" t="s">
        <v>67</v>
      </c>
      <c r="I37" s="26" t="s">
        <v>93</v>
      </c>
      <c r="J37" s="30"/>
      <c r="K37" s="30"/>
      <c r="L37" s="28"/>
      <c r="M37" s="28">
        <v>1091000</v>
      </c>
    </row>
    <row r="38" spans="1:13" ht="15" customHeight="1">
      <c r="A38" s="9" t="s">
        <v>68</v>
      </c>
      <c r="B38" s="14" t="s">
        <v>95</v>
      </c>
      <c r="C38" s="15">
        <f>J38*H2</f>
        <v>0</v>
      </c>
      <c r="D38" s="15">
        <f>K38*H2</f>
        <v>0</v>
      </c>
      <c r="E38" s="15">
        <f>L38*H2</f>
        <v>9473400</v>
      </c>
      <c r="F38" s="15">
        <f>M38*H2</f>
        <v>0</v>
      </c>
      <c r="H38" s="31" t="s">
        <v>68</v>
      </c>
      <c r="I38" s="26" t="s">
        <v>95</v>
      </c>
      <c r="J38" s="30"/>
      <c r="K38" s="30"/>
      <c r="L38" s="28">
        <v>1578900</v>
      </c>
      <c r="M38" s="28"/>
    </row>
    <row r="39" spans="1:13" ht="15" customHeight="1">
      <c r="A39" s="9" t="s">
        <v>69</v>
      </c>
      <c r="B39" s="14" t="s">
        <v>94</v>
      </c>
      <c r="C39" s="15">
        <f>J39*H2</f>
        <v>0</v>
      </c>
      <c r="D39" s="15">
        <f>K39*H2</f>
        <v>0</v>
      </c>
      <c r="E39" s="15">
        <f>L39*H2</f>
        <v>11992800</v>
      </c>
      <c r="F39" s="15">
        <f>M39*H2</f>
        <v>0</v>
      </c>
      <c r="H39" s="31" t="s">
        <v>69</v>
      </c>
      <c r="I39" s="26" t="s">
        <v>94</v>
      </c>
      <c r="J39" s="30"/>
      <c r="K39" s="30"/>
      <c r="L39" s="28">
        <v>1998800</v>
      </c>
      <c r="M39" s="28"/>
    </row>
    <row r="42" spans="1:7" ht="15">
      <c r="A42" s="41" t="s">
        <v>137</v>
      </c>
      <c r="G42" s="7"/>
    </row>
    <row r="43" spans="1:7" ht="44.25" customHeight="1">
      <c r="A43" s="93" t="s">
        <v>138</v>
      </c>
      <c r="B43" s="93"/>
      <c r="C43" s="93"/>
      <c r="D43" s="93"/>
      <c r="E43" s="93"/>
      <c r="F43" s="93"/>
      <c r="G43" s="42"/>
    </row>
    <row r="44" spans="1:7" ht="15">
      <c r="A44" s="41" t="s">
        <v>139</v>
      </c>
      <c r="G44" s="7"/>
    </row>
    <row r="45" spans="1:7" ht="45.75" customHeight="1">
      <c r="A45" s="93" t="s">
        <v>140</v>
      </c>
      <c r="B45" s="93"/>
      <c r="C45" s="93"/>
      <c r="D45" s="93"/>
      <c r="E45" s="93"/>
      <c r="F45" s="93"/>
      <c r="G45" s="42"/>
    </row>
    <row r="46" spans="1:7" ht="15">
      <c r="A46" s="41" t="s">
        <v>141</v>
      </c>
      <c r="G46" s="7"/>
    </row>
    <row r="47" spans="1:7" ht="45.75" customHeight="1">
      <c r="A47" s="93" t="s">
        <v>142</v>
      </c>
      <c r="B47" s="93"/>
      <c r="C47" s="93"/>
      <c r="D47" s="93"/>
      <c r="E47" s="93"/>
      <c r="F47" s="93"/>
      <c r="G47" s="42"/>
    </row>
    <row r="48" spans="1:7" ht="15">
      <c r="A48" s="41" t="s">
        <v>143</v>
      </c>
      <c r="G48" s="7"/>
    </row>
    <row r="49" spans="1:7" ht="74.25" customHeight="1">
      <c r="A49" s="93" t="s">
        <v>144</v>
      </c>
      <c r="B49" s="93"/>
      <c r="C49" s="93"/>
      <c r="D49" s="93"/>
      <c r="E49" s="93"/>
      <c r="F49" s="93"/>
      <c r="G49" s="42"/>
    </row>
    <row r="50" ht="15">
      <c r="G50" s="7"/>
    </row>
    <row r="51" spans="1:7" ht="15">
      <c r="A51" s="41" t="s">
        <v>136</v>
      </c>
      <c r="G51" s="7"/>
    </row>
  </sheetData>
  <sheetProtection password="CA1D" sheet="1" formatCells="0" formatColumns="0" formatRows="0" insertColumns="0" insertRows="0" insertHyperlinks="0" deleteColumns="0" deleteRows="0" sort="0" autoFilter="0" pivotTables="0"/>
  <mergeCells count="20">
    <mergeCell ref="A43:F43"/>
    <mergeCell ref="A45:F45"/>
    <mergeCell ref="A47:F47"/>
    <mergeCell ref="A49:F49"/>
    <mergeCell ref="A6:F6"/>
    <mergeCell ref="H6:M6"/>
    <mergeCell ref="A7:F7"/>
    <mergeCell ref="H7:M7"/>
    <mergeCell ref="A8:F8"/>
    <mergeCell ref="H8:M8"/>
    <mergeCell ref="A9:F9"/>
    <mergeCell ref="H9:M9"/>
    <mergeCell ref="B11:B12"/>
    <mergeCell ref="A11:A12"/>
    <mergeCell ref="C11:E11"/>
    <mergeCell ref="F11:F12"/>
    <mergeCell ref="H11:H12"/>
    <mergeCell ref="I11:I12"/>
    <mergeCell ref="J11:L11"/>
    <mergeCell ref="M11:M12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G29">
      <selection activeCell="I29" sqref="I1:T16384"/>
    </sheetView>
  </sheetViews>
  <sheetFormatPr defaultColWidth="9.140625" defaultRowHeight="15"/>
  <cols>
    <col min="1" max="1" width="18.00390625" style="0" customWidth="1"/>
    <col min="2" max="2" width="12.421875" style="0" customWidth="1"/>
    <col min="3" max="7" width="13.57421875" style="0" customWidth="1"/>
    <col min="9" max="9" width="18.00390625" style="22" hidden="1" customWidth="1"/>
    <col min="10" max="10" width="12.421875" style="22" hidden="1" customWidth="1"/>
    <col min="11" max="15" width="13.57421875" style="22" hidden="1" customWidth="1"/>
    <col min="16" max="20" width="0" style="0" hidden="1" customWidth="1"/>
  </cols>
  <sheetData>
    <row r="1" spans="1:15" ht="15">
      <c r="A1" s="4" t="s">
        <v>0</v>
      </c>
      <c r="B1" s="4"/>
      <c r="C1" s="4"/>
      <c r="D1" s="4"/>
      <c r="E1" s="1"/>
      <c r="F1" s="1"/>
      <c r="G1" s="4"/>
      <c r="H1" s="4"/>
      <c r="I1" s="18" t="s">
        <v>56</v>
      </c>
      <c r="J1" s="18"/>
      <c r="K1" s="18"/>
      <c r="L1" s="18"/>
      <c r="M1" s="19"/>
      <c r="N1" s="19"/>
      <c r="O1" s="18"/>
    </row>
    <row r="2" spans="1:15" ht="15">
      <c r="A2" s="4" t="s">
        <v>1</v>
      </c>
      <c r="B2" s="4"/>
      <c r="C2" s="4"/>
      <c r="D2" s="4"/>
      <c r="E2" s="1"/>
      <c r="F2" s="1"/>
      <c r="G2" s="4"/>
      <c r="H2" s="4"/>
      <c r="I2" s="37">
        <v>6</v>
      </c>
      <c r="J2" s="18"/>
      <c r="K2" s="18"/>
      <c r="L2" s="18"/>
      <c r="M2" s="19"/>
      <c r="N2" s="19"/>
      <c r="O2" s="18"/>
    </row>
    <row r="3" spans="1:15" ht="15">
      <c r="A3" s="4" t="s">
        <v>2</v>
      </c>
      <c r="B3" s="4"/>
      <c r="C3" s="4"/>
      <c r="D3" s="4"/>
      <c r="E3" s="1"/>
      <c r="F3" s="1"/>
      <c r="G3" s="4"/>
      <c r="H3" s="4"/>
      <c r="I3" s="18"/>
      <c r="J3" s="18"/>
      <c r="K3" s="18"/>
      <c r="L3" s="18"/>
      <c r="M3" s="19"/>
      <c r="N3" s="19"/>
      <c r="O3" s="18"/>
    </row>
    <row r="4" spans="1:15" ht="15">
      <c r="A4" s="1"/>
      <c r="B4" s="1"/>
      <c r="C4" s="1"/>
      <c r="D4" s="1"/>
      <c r="E4" s="1"/>
      <c r="F4" s="1"/>
      <c r="G4" s="3"/>
      <c r="H4" s="1"/>
      <c r="I4" s="19"/>
      <c r="J4" s="19"/>
      <c r="K4" s="19"/>
      <c r="L4" s="19"/>
      <c r="M4" s="19"/>
      <c r="N4" s="19"/>
      <c r="O4" s="20"/>
    </row>
    <row r="5" spans="1:15" ht="15">
      <c r="A5" s="1"/>
      <c r="B5" s="1"/>
      <c r="C5" s="1"/>
      <c r="D5" s="1"/>
      <c r="E5" s="1"/>
      <c r="F5" s="1"/>
      <c r="G5" s="3"/>
      <c r="H5" s="1"/>
      <c r="I5" s="19"/>
      <c r="J5" s="19"/>
      <c r="K5" s="19"/>
      <c r="L5" s="19"/>
      <c r="M5" s="19"/>
      <c r="N5" s="19"/>
      <c r="O5" s="20"/>
    </row>
    <row r="6" spans="1:15" ht="15">
      <c r="A6" s="92" t="s">
        <v>4</v>
      </c>
      <c r="B6" s="92"/>
      <c r="C6" s="92"/>
      <c r="D6" s="92"/>
      <c r="E6" s="92"/>
      <c r="F6" s="92"/>
      <c r="G6" s="92"/>
      <c r="H6" s="4"/>
      <c r="I6" s="91" t="s">
        <v>4</v>
      </c>
      <c r="J6" s="91"/>
      <c r="K6" s="91"/>
      <c r="L6" s="91"/>
      <c r="M6" s="91"/>
      <c r="N6" s="91"/>
      <c r="O6" s="91"/>
    </row>
    <row r="7" spans="1:15" ht="15">
      <c r="A7" s="92" t="s">
        <v>5</v>
      </c>
      <c r="B7" s="92"/>
      <c r="C7" s="92"/>
      <c r="D7" s="92"/>
      <c r="E7" s="92"/>
      <c r="F7" s="92"/>
      <c r="G7" s="92"/>
      <c r="H7" s="4"/>
      <c r="I7" s="91" t="s">
        <v>5</v>
      </c>
      <c r="J7" s="91"/>
      <c r="K7" s="91"/>
      <c r="L7" s="91"/>
      <c r="M7" s="91"/>
      <c r="N7" s="91"/>
      <c r="O7" s="91"/>
    </row>
    <row r="8" spans="1:15" ht="15">
      <c r="A8" s="92" t="s">
        <v>107</v>
      </c>
      <c r="B8" s="92"/>
      <c r="C8" s="92"/>
      <c r="D8" s="92"/>
      <c r="E8" s="92"/>
      <c r="F8" s="92"/>
      <c r="G8" s="92"/>
      <c r="H8" s="4"/>
      <c r="I8" s="91" t="s">
        <v>107</v>
      </c>
      <c r="J8" s="91"/>
      <c r="K8" s="91"/>
      <c r="L8" s="91"/>
      <c r="M8" s="91"/>
      <c r="N8" s="91"/>
      <c r="O8" s="91"/>
    </row>
    <row r="9" spans="1:15" ht="15">
      <c r="A9" s="92" t="s">
        <v>3</v>
      </c>
      <c r="B9" s="92"/>
      <c r="C9" s="92"/>
      <c r="D9" s="92"/>
      <c r="E9" s="92"/>
      <c r="F9" s="92"/>
      <c r="G9" s="92"/>
      <c r="H9" s="4"/>
      <c r="I9" s="91" t="s">
        <v>3</v>
      </c>
      <c r="J9" s="91"/>
      <c r="K9" s="91"/>
      <c r="L9" s="91"/>
      <c r="M9" s="91"/>
      <c r="N9" s="91"/>
      <c r="O9" s="91"/>
    </row>
    <row r="11" spans="1:15" ht="28.5" customHeight="1">
      <c r="A11" s="10" t="s">
        <v>7</v>
      </c>
      <c r="B11" s="16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I11" s="23" t="s">
        <v>7</v>
      </c>
      <c r="J11" s="24" t="s">
        <v>8</v>
      </c>
      <c r="K11" s="38" t="s">
        <v>103</v>
      </c>
      <c r="L11" s="38" t="s">
        <v>102</v>
      </c>
      <c r="M11" s="38" t="s">
        <v>104</v>
      </c>
      <c r="N11" s="38" t="s">
        <v>105</v>
      </c>
      <c r="O11" s="39" t="s">
        <v>106</v>
      </c>
    </row>
    <row r="12" spans="1:15" ht="15">
      <c r="A12" s="11" t="str">
        <f aca="true" t="shared" si="0" ref="A12:A31">I12</f>
        <v>15 кВт</v>
      </c>
      <c r="B12" s="11" t="str">
        <f aca="true" t="shared" si="1" ref="B12:B31">J12</f>
        <v>020К</v>
      </c>
      <c r="C12" s="15">
        <f>K12*I2</f>
        <v>0</v>
      </c>
      <c r="D12" s="15">
        <f>L12*I2</f>
        <v>0</v>
      </c>
      <c r="E12" s="15">
        <f>M12*I2</f>
        <v>0</v>
      </c>
      <c r="F12" s="15">
        <f>N12*I2</f>
        <v>937200</v>
      </c>
      <c r="G12" s="15">
        <f>O12*I2</f>
        <v>0</v>
      </c>
      <c r="I12" s="25" t="s">
        <v>22</v>
      </c>
      <c r="J12" s="26" t="s">
        <v>108</v>
      </c>
      <c r="K12" s="27"/>
      <c r="L12" s="27"/>
      <c r="M12" s="28"/>
      <c r="N12" s="28">
        <v>156200</v>
      </c>
      <c r="O12" s="28"/>
    </row>
    <row r="13" spans="1:15" ht="15">
      <c r="A13" s="11" t="str">
        <f t="shared" si="0"/>
        <v>18,5 кВт</v>
      </c>
      <c r="B13" s="11" t="str">
        <f t="shared" si="1"/>
        <v>025К</v>
      </c>
      <c r="C13" s="15">
        <f>K13*I2</f>
        <v>0</v>
      </c>
      <c r="D13" s="15">
        <f>L13*I2</f>
        <v>0</v>
      </c>
      <c r="E13" s="15">
        <f>M13*I2</f>
        <v>0</v>
      </c>
      <c r="F13" s="15">
        <f>N13*I2</f>
        <v>955200</v>
      </c>
      <c r="G13" s="15">
        <f>O13*I2</f>
        <v>0</v>
      </c>
      <c r="I13" s="25" t="s">
        <v>23</v>
      </c>
      <c r="J13" s="26" t="s">
        <v>109</v>
      </c>
      <c r="K13" s="27"/>
      <c r="L13" s="27"/>
      <c r="M13" s="28"/>
      <c r="N13" s="28">
        <v>159200</v>
      </c>
      <c r="O13" s="28"/>
    </row>
    <row r="14" spans="1:15" ht="15">
      <c r="A14" s="11" t="str">
        <f t="shared" si="0"/>
        <v>22 кВт</v>
      </c>
      <c r="B14" s="11" t="str">
        <f t="shared" si="1"/>
        <v>030К</v>
      </c>
      <c r="C14" s="15">
        <f>K14*I2</f>
        <v>0</v>
      </c>
      <c r="D14" s="15">
        <f>L14*I2</f>
        <v>0</v>
      </c>
      <c r="E14" s="15">
        <f>M14*I2</f>
        <v>0</v>
      </c>
      <c r="F14" s="15">
        <f>N14*I2</f>
        <v>1130400</v>
      </c>
      <c r="G14" s="15">
        <f>O14*I2</f>
        <v>0</v>
      </c>
      <c r="I14" s="25" t="s">
        <v>24</v>
      </c>
      <c r="J14" s="26" t="s">
        <v>110</v>
      </c>
      <c r="K14" s="27"/>
      <c r="L14" s="27"/>
      <c r="M14" s="28"/>
      <c r="N14" s="28">
        <v>188400</v>
      </c>
      <c r="O14" s="28"/>
    </row>
    <row r="15" spans="1:15" ht="15">
      <c r="A15" s="11" t="str">
        <f t="shared" si="0"/>
        <v>30 кВт</v>
      </c>
      <c r="B15" s="11" t="str">
        <f t="shared" si="1"/>
        <v>040К</v>
      </c>
      <c r="C15" s="15">
        <f>K15*I2</f>
        <v>0</v>
      </c>
      <c r="D15" s="15">
        <f>L15*I2</f>
        <v>0</v>
      </c>
      <c r="E15" s="15">
        <f>M15*I2</f>
        <v>0</v>
      </c>
      <c r="F15" s="15">
        <f>N15*I2</f>
        <v>1381200</v>
      </c>
      <c r="G15" s="15">
        <f>O15*I2</f>
        <v>0</v>
      </c>
      <c r="I15" s="25" t="s">
        <v>25</v>
      </c>
      <c r="J15" s="26" t="s">
        <v>111</v>
      </c>
      <c r="K15" s="27"/>
      <c r="L15" s="27"/>
      <c r="M15" s="28"/>
      <c r="N15" s="28">
        <v>230200</v>
      </c>
      <c r="O15" s="28"/>
    </row>
    <row r="16" spans="1:15" ht="15">
      <c r="A16" s="11" t="str">
        <f t="shared" si="0"/>
        <v>37 кВт</v>
      </c>
      <c r="B16" s="11" t="str">
        <f t="shared" si="1"/>
        <v>050Н(К)</v>
      </c>
      <c r="C16" s="15">
        <f>K16*I2</f>
        <v>1377000</v>
      </c>
      <c r="D16" s="15">
        <f>L16*I2</f>
        <v>0</v>
      </c>
      <c r="E16" s="15">
        <f>M16*I2</f>
        <v>1467600</v>
      </c>
      <c r="F16" s="15">
        <f>N16*I2</f>
        <v>1551000</v>
      </c>
      <c r="G16" s="15">
        <f>O16*I2</f>
        <v>1776600</v>
      </c>
      <c r="I16" s="25" t="s">
        <v>26</v>
      </c>
      <c r="J16" s="26" t="s">
        <v>112</v>
      </c>
      <c r="K16" s="29">
        <v>229500</v>
      </c>
      <c r="L16" s="29"/>
      <c r="M16" s="28">
        <v>244600</v>
      </c>
      <c r="N16" s="28">
        <v>258500</v>
      </c>
      <c r="O16" s="28">
        <v>296100</v>
      </c>
    </row>
    <row r="17" spans="1:15" ht="15">
      <c r="A17" s="11" t="str">
        <f t="shared" si="0"/>
        <v>45 кВт</v>
      </c>
      <c r="B17" s="11" t="str">
        <f t="shared" si="1"/>
        <v>060Н(К)</v>
      </c>
      <c r="C17" s="15">
        <f>K17*I2</f>
        <v>1461000</v>
      </c>
      <c r="D17" s="15">
        <f>L17*I2</f>
        <v>1383600</v>
      </c>
      <c r="E17" s="15">
        <f>M17*I2</f>
        <v>1549800</v>
      </c>
      <c r="F17" s="15">
        <f>N17*I2</f>
        <v>1666200</v>
      </c>
      <c r="G17" s="15">
        <f>O17*I2</f>
        <v>1905600</v>
      </c>
      <c r="I17" s="25" t="s">
        <v>27</v>
      </c>
      <c r="J17" s="26" t="s">
        <v>113</v>
      </c>
      <c r="K17" s="29">
        <v>243500</v>
      </c>
      <c r="L17" s="29">
        <v>230600</v>
      </c>
      <c r="M17" s="28">
        <v>258300</v>
      </c>
      <c r="N17" s="28">
        <v>277700</v>
      </c>
      <c r="O17" s="28">
        <v>317600</v>
      </c>
    </row>
    <row r="18" spans="1:15" ht="15">
      <c r="A18" s="11" t="str">
        <f t="shared" si="0"/>
        <v>55 кВт</v>
      </c>
      <c r="B18" s="11" t="str">
        <f t="shared" si="1"/>
        <v>075Н(К)</v>
      </c>
      <c r="C18" s="15">
        <f>K18*I2</f>
        <v>1804800</v>
      </c>
      <c r="D18" s="15">
        <f>L18*I2</f>
        <v>1474800</v>
      </c>
      <c r="E18" s="15">
        <f>M18*I2</f>
        <v>1894800</v>
      </c>
      <c r="F18" s="15">
        <f>N18*I2</f>
        <v>2068200</v>
      </c>
      <c r="G18" s="15">
        <f>O18*I2</f>
        <v>2362200</v>
      </c>
      <c r="I18" s="25" t="s">
        <v>28</v>
      </c>
      <c r="J18" s="26" t="s">
        <v>114</v>
      </c>
      <c r="K18" s="29">
        <v>300800</v>
      </c>
      <c r="L18" s="29">
        <v>245800</v>
      </c>
      <c r="M18" s="28">
        <v>315800</v>
      </c>
      <c r="N18" s="28">
        <v>344700</v>
      </c>
      <c r="O18" s="28">
        <v>393700</v>
      </c>
    </row>
    <row r="19" spans="1:15" ht="15">
      <c r="A19" s="11" t="str">
        <f t="shared" si="0"/>
        <v>75 кВт</v>
      </c>
      <c r="B19" s="11" t="str">
        <f t="shared" si="1"/>
        <v>100Н(К)</v>
      </c>
      <c r="C19" s="15">
        <f>K19*I2</f>
        <v>2134200</v>
      </c>
      <c r="D19" s="15">
        <f>L19*I2</f>
        <v>1935600</v>
      </c>
      <c r="E19" s="15">
        <f>M19*I2</f>
        <v>2224800</v>
      </c>
      <c r="F19" s="15">
        <f>N19*I2</f>
        <v>2527800</v>
      </c>
      <c r="G19" s="15">
        <f>O19*I2</f>
        <v>2977800</v>
      </c>
      <c r="I19" s="25" t="s">
        <v>57</v>
      </c>
      <c r="J19" s="26" t="s">
        <v>115</v>
      </c>
      <c r="K19" s="29">
        <v>355700</v>
      </c>
      <c r="L19" s="29">
        <v>322600</v>
      </c>
      <c r="M19" s="28">
        <v>370800</v>
      </c>
      <c r="N19" s="28">
        <v>421300</v>
      </c>
      <c r="O19" s="28">
        <v>496300</v>
      </c>
    </row>
    <row r="20" spans="1:15" ht="15">
      <c r="A20" s="11" t="str">
        <f t="shared" si="0"/>
        <v>93 кВт</v>
      </c>
      <c r="B20" s="11" t="str">
        <f t="shared" si="1"/>
        <v>125Н(К)</v>
      </c>
      <c r="C20" s="15">
        <f>K20*I2</f>
        <v>3051600</v>
      </c>
      <c r="D20" s="15">
        <f>L20*I2</f>
        <v>2370000</v>
      </c>
      <c r="E20" s="15">
        <f>M20*I2</f>
        <v>3143400</v>
      </c>
      <c r="F20" s="15">
        <f>N20*I2</f>
        <v>3411000</v>
      </c>
      <c r="G20" s="15">
        <f>O20*I2</f>
        <v>3969600</v>
      </c>
      <c r="I20" s="25" t="s">
        <v>58</v>
      </c>
      <c r="J20" s="26" t="s">
        <v>116</v>
      </c>
      <c r="K20" s="29">
        <v>508600</v>
      </c>
      <c r="L20" s="29">
        <v>395000</v>
      </c>
      <c r="M20" s="28">
        <v>523900</v>
      </c>
      <c r="N20" s="28">
        <v>568500</v>
      </c>
      <c r="O20" s="28">
        <v>661600</v>
      </c>
    </row>
    <row r="21" spans="1:15" ht="15" customHeight="1">
      <c r="A21" s="11" t="str">
        <f t="shared" si="0"/>
        <v>110 кВт</v>
      </c>
      <c r="B21" s="11" t="str">
        <f t="shared" si="1"/>
        <v>150Н(К)</v>
      </c>
      <c r="C21" s="15">
        <f>K21*I2</f>
        <v>3289800</v>
      </c>
      <c r="D21" s="15">
        <f>L21*I2</f>
        <v>3054600</v>
      </c>
      <c r="E21" s="15">
        <f>M21*I2</f>
        <v>3383400</v>
      </c>
      <c r="F21" s="15">
        <f>N21*I2</f>
        <v>3637200</v>
      </c>
      <c r="G21" s="15">
        <f>O21*I2</f>
        <v>4168200</v>
      </c>
      <c r="I21" s="25" t="s">
        <v>59</v>
      </c>
      <c r="J21" s="26" t="s">
        <v>117</v>
      </c>
      <c r="K21" s="29">
        <v>548300</v>
      </c>
      <c r="L21" s="29">
        <v>509100</v>
      </c>
      <c r="M21" s="28">
        <v>563900</v>
      </c>
      <c r="N21" s="28">
        <v>606200</v>
      </c>
      <c r="O21" s="28">
        <v>694700</v>
      </c>
    </row>
    <row r="22" spans="1:15" ht="15">
      <c r="A22" s="11" t="str">
        <f t="shared" si="0"/>
        <v>132 кВт</v>
      </c>
      <c r="B22" s="11" t="str">
        <f t="shared" si="1"/>
        <v>175Н(К)</v>
      </c>
      <c r="C22" s="15">
        <f>K22*I2</f>
        <v>4194000</v>
      </c>
      <c r="D22" s="15">
        <f>L22*I2</f>
        <v>3330600</v>
      </c>
      <c r="E22" s="15">
        <f>M22*I2</f>
        <v>4285800</v>
      </c>
      <c r="F22" s="15">
        <f>N22*I2</f>
        <v>4564800</v>
      </c>
      <c r="G22" s="15">
        <f>O22*I2</f>
        <v>5260200</v>
      </c>
      <c r="I22" s="25" t="s">
        <v>60</v>
      </c>
      <c r="J22" s="26" t="s">
        <v>118</v>
      </c>
      <c r="K22" s="29">
        <v>699000</v>
      </c>
      <c r="L22" s="29">
        <v>555100</v>
      </c>
      <c r="M22" s="28">
        <v>714300</v>
      </c>
      <c r="N22" s="28">
        <v>760800</v>
      </c>
      <c r="O22" s="28">
        <v>876700</v>
      </c>
    </row>
    <row r="23" spans="1:15" ht="15">
      <c r="A23" s="11" t="str">
        <f t="shared" si="0"/>
        <v>160 кВт</v>
      </c>
      <c r="B23" s="11" t="str">
        <f t="shared" si="1"/>
        <v>200Н(К)</v>
      </c>
      <c r="C23" s="15">
        <f>K23*I2</f>
        <v>4357800</v>
      </c>
      <c r="D23" s="15">
        <f>L23*I2</f>
        <v>4142400</v>
      </c>
      <c r="E23" s="15">
        <f>M23*I2</f>
        <v>4450800</v>
      </c>
      <c r="F23" s="15">
        <f>N23*I2</f>
        <v>4774200</v>
      </c>
      <c r="G23" s="15">
        <f>O23*I2</f>
        <v>5458200</v>
      </c>
      <c r="I23" s="25" t="s">
        <v>61</v>
      </c>
      <c r="J23" s="26" t="s">
        <v>119</v>
      </c>
      <c r="K23" s="29">
        <v>726300</v>
      </c>
      <c r="L23" s="29">
        <v>690400</v>
      </c>
      <c r="M23" s="28">
        <v>741800</v>
      </c>
      <c r="N23" s="28">
        <v>795700</v>
      </c>
      <c r="O23" s="28">
        <v>909700</v>
      </c>
    </row>
    <row r="24" spans="1:15" ht="15">
      <c r="A24" s="11" t="str">
        <f t="shared" si="0"/>
        <v>185 кВт</v>
      </c>
      <c r="B24" s="11" t="str">
        <f t="shared" si="1"/>
        <v>250Н(К)</v>
      </c>
      <c r="C24" s="15">
        <f>K24*I2</f>
        <v>6425400</v>
      </c>
      <c r="D24" s="15">
        <f>L24*I2</f>
        <v>0</v>
      </c>
      <c r="E24" s="15">
        <f>M24*I2</f>
        <v>6557400</v>
      </c>
      <c r="F24" s="15">
        <f>N24*I2</f>
        <v>6225600</v>
      </c>
      <c r="G24" s="15">
        <f>O24*I2</f>
        <v>7144800</v>
      </c>
      <c r="I24" s="25" t="s">
        <v>62</v>
      </c>
      <c r="J24" s="26" t="s">
        <v>120</v>
      </c>
      <c r="K24" s="29">
        <v>1070900</v>
      </c>
      <c r="L24" s="29"/>
      <c r="M24" s="28">
        <v>1092900</v>
      </c>
      <c r="N24" s="28">
        <v>1037600</v>
      </c>
      <c r="O24" s="28">
        <v>1190800</v>
      </c>
    </row>
    <row r="25" spans="1:15" ht="15" customHeight="1">
      <c r="A25" s="11" t="str">
        <f t="shared" si="0"/>
        <v>200 кВт</v>
      </c>
      <c r="B25" s="11" t="str">
        <f t="shared" si="1"/>
        <v>275Н(К)</v>
      </c>
      <c r="C25" s="15">
        <f>K25*I2</f>
        <v>0</v>
      </c>
      <c r="D25" s="15">
        <f>L25*I2</f>
        <v>4437000</v>
      </c>
      <c r="E25" s="15">
        <f>M25*I2</f>
        <v>0</v>
      </c>
      <c r="F25" s="15">
        <f>N25*I2</f>
        <v>0</v>
      </c>
      <c r="G25" s="15">
        <f>O25*I2</f>
        <v>0</v>
      </c>
      <c r="I25" s="25" t="s">
        <v>63</v>
      </c>
      <c r="J25" s="26" t="s">
        <v>121</v>
      </c>
      <c r="K25" s="30"/>
      <c r="L25" s="30">
        <v>739500</v>
      </c>
      <c r="M25" s="28"/>
      <c r="N25" s="28"/>
      <c r="O25" s="28"/>
    </row>
    <row r="26" spans="1:15" ht="15" customHeight="1">
      <c r="A26" s="11" t="str">
        <f t="shared" si="0"/>
        <v>220 кВт</v>
      </c>
      <c r="B26" s="11" t="str">
        <f t="shared" si="1"/>
        <v>300Н(К)</v>
      </c>
      <c r="C26" s="15">
        <f>K26*I2</f>
        <v>6998400</v>
      </c>
      <c r="D26" s="15">
        <f>L26*I2</f>
        <v>6499200</v>
      </c>
      <c r="E26" s="15">
        <f>M26*I2</f>
        <v>7114200</v>
      </c>
      <c r="F26" s="15">
        <f>N26*I2</f>
        <v>6671400</v>
      </c>
      <c r="G26" s="15">
        <f>O26*I2</f>
        <v>7443000</v>
      </c>
      <c r="I26" s="25" t="s">
        <v>64</v>
      </c>
      <c r="J26" s="26" t="s">
        <v>122</v>
      </c>
      <c r="K26" s="30">
        <v>1166400</v>
      </c>
      <c r="L26" s="30">
        <v>1083200</v>
      </c>
      <c r="M26" s="28">
        <v>1185700</v>
      </c>
      <c r="N26" s="28">
        <v>1111900</v>
      </c>
      <c r="O26" s="28">
        <v>1240500</v>
      </c>
    </row>
    <row r="27" spans="1:15" ht="15" customHeight="1">
      <c r="A27" s="11" t="str">
        <f t="shared" si="0"/>
        <v>250 кВт</v>
      </c>
      <c r="B27" s="11" t="str">
        <f t="shared" si="1"/>
        <v>350Н(К)</v>
      </c>
      <c r="C27" s="15">
        <f>K27*I2</f>
        <v>0</v>
      </c>
      <c r="D27" s="15">
        <f>L27*I2</f>
        <v>7068600</v>
      </c>
      <c r="E27" s="15">
        <f>M27*I2</f>
        <v>0</v>
      </c>
      <c r="F27" s="15">
        <f>N27*I2</f>
        <v>0</v>
      </c>
      <c r="G27" s="15">
        <f>O27*I2</f>
        <v>0</v>
      </c>
      <c r="I27" s="25" t="s">
        <v>65</v>
      </c>
      <c r="J27" s="26" t="s">
        <v>123</v>
      </c>
      <c r="K27" s="30"/>
      <c r="L27" s="30">
        <v>1178100</v>
      </c>
      <c r="M27" s="28"/>
      <c r="N27" s="28"/>
      <c r="O27" s="28"/>
    </row>
    <row r="28" spans="1:15" ht="15" customHeight="1">
      <c r="A28" s="11" t="str">
        <f t="shared" si="0"/>
        <v>315 кВт</v>
      </c>
      <c r="B28" s="11" t="str">
        <f t="shared" si="1"/>
        <v>400Н(К)</v>
      </c>
      <c r="C28" s="15">
        <f>K28*I2</f>
        <v>7870200</v>
      </c>
      <c r="D28" s="15">
        <f>L28*I2</f>
        <v>0</v>
      </c>
      <c r="E28" s="15">
        <f>M28*I2</f>
        <v>8169600</v>
      </c>
      <c r="F28" s="15">
        <f>N28*I2</f>
        <v>7227600</v>
      </c>
      <c r="G28" s="15">
        <f>O28*I2</f>
        <v>8335800</v>
      </c>
      <c r="I28" s="25" t="s">
        <v>66</v>
      </c>
      <c r="J28" s="26" t="s">
        <v>124</v>
      </c>
      <c r="K28" s="30">
        <v>1311700</v>
      </c>
      <c r="L28" s="30"/>
      <c r="M28" s="28">
        <v>1361600</v>
      </c>
      <c r="N28" s="28">
        <v>1204600</v>
      </c>
      <c r="O28" s="28">
        <v>1389300</v>
      </c>
    </row>
    <row r="29" spans="1:15" ht="15" customHeight="1">
      <c r="A29" s="11" t="str">
        <f t="shared" si="0"/>
        <v>370 кВт</v>
      </c>
      <c r="B29" s="11" t="str">
        <f t="shared" si="1"/>
        <v>450Н(К)</v>
      </c>
      <c r="C29" s="15">
        <f>K29*I2</f>
        <v>0</v>
      </c>
      <c r="D29" s="15">
        <f>L29*I2</f>
        <v>7992000</v>
      </c>
      <c r="E29" s="15">
        <f>M29*I2</f>
        <v>0</v>
      </c>
      <c r="F29" s="15">
        <f>N29*I2</f>
        <v>0</v>
      </c>
      <c r="G29" s="15">
        <f>O29*I2</f>
        <v>0</v>
      </c>
      <c r="I29" s="25" t="s">
        <v>67</v>
      </c>
      <c r="J29" s="26" t="s">
        <v>125</v>
      </c>
      <c r="K29" s="30"/>
      <c r="L29" s="30">
        <v>1332000</v>
      </c>
      <c r="M29" s="28"/>
      <c r="N29" s="28"/>
      <c r="O29" s="28"/>
    </row>
    <row r="30" spans="1:15" ht="15" customHeight="1">
      <c r="A30" s="11" t="str">
        <f t="shared" si="0"/>
        <v>400 кВт</v>
      </c>
      <c r="B30" s="11" t="str">
        <f t="shared" si="1"/>
        <v>500Н(К)</v>
      </c>
      <c r="C30" s="15">
        <f>K30*I2</f>
        <v>0</v>
      </c>
      <c r="D30" s="15">
        <f>L30*I2</f>
        <v>0</v>
      </c>
      <c r="E30" s="15">
        <f>M30*I2</f>
        <v>13637400</v>
      </c>
      <c r="F30" s="15">
        <f>N30*I2</f>
        <v>11120400</v>
      </c>
      <c r="G30" s="15">
        <f>O30*I2</f>
        <v>12702600</v>
      </c>
      <c r="I30" s="25" t="s">
        <v>68</v>
      </c>
      <c r="J30" s="26" t="s">
        <v>126</v>
      </c>
      <c r="K30" s="30"/>
      <c r="L30" s="30"/>
      <c r="M30" s="28">
        <v>2272900</v>
      </c>
      <c r="N30" s="28">
        <v>1853400</v>
      </c>
      <c r="O30" s="28">
        <v>2117100</v>
      </c>
    </row>
    <row r="31" spans="1:15" ht="15" customHeight="1">
      <c r="A31" s="9" t="str">
        <f t="shared" si="0"/>
        <v>500 кВт</v>
      </c>
      <c r="B31" s="9" t="str">
        <f t="shared" si="1"/>
        <v>600Н(К)</v>
      </c>
      <c r="C31" s="15">
        <f>K31*I2</f>
        <v>0</v>
      </c>
      <c r="D31" s="15">
        <f>L31*I2</f>
        <v>0</v>
      </c>
      <c r="E31" s="15">
        <f>M31*I2</f>
        <v>14948400</v>
      </c>
      <c r="F31" s="15">
        <f>N31*I2</f>
        <v>12787800</v>
      </c>
      <c r="G31" s="15">
        <f>O31*I2</f>
        <v>14587800</v>
      </c>
      <c r="I31" s="31" t="s">
        <v>69</v>
      </c>
      <c r="J31" s="26" t="s">
        <v>127</v>
      </c>
      <c r="K31" s="27"/>
      <c r="L31" s="27"/>
      <c r="M31" s="28">
        <v>2491400</v>
      </c>
      <c r="N31" s="28">
        <v>2131300</v>
      </c>
      <c r="O31" s="28">
        <v>2431300</v>
      </c>
    </row>
    <row r="32" spans="7:15" ht="15">
      <c r="G32" s="7"/>
      <c r="O32" s="32"/>
    </row>
    <row r="33" spans="7:15" ht="15">
      <c r="G33" s="7"/>
      <c r="O33" s="32"/>
    </row>
    <row r="34" spans="7:15" ht="15">
      <c r="G34" s="7"/>
      <c r="O34" s="32"/>
    </row>
    <row r="35" spans="1:15" ht="15">
      <c r="A35" s="41" t="s">
        <v>145</v>
      </c>
      <c r="G35" s="7"/>
      <c r="O35" s="32"/>
    </row>
    <row r="36" spans="1:15" ht="42.75" customHeight="1">
      <c r="A36" s="93" t="s">
        <v>146</v>
      </c>
      <c r="B36" s="93"/>
      <c r="C36" s="93"/>
      <c r="D36" s="93"/>
      <c r="E36" s="93"/>
      <c r="F36" s="93"/>
      <c r="G36" s="93"/>
      <c r="O36" s="32"/>
    </row>
    <row r="37" spans="1:15" ht="15">
      <c r="A37" s="41" t="s">
        <v>147</v>
      </c>
      <c r="G37" s="7"/>
      <c r="O37" s="32"/>
    </row>
    <row r="38" spans="1:15" ht="30" customHeight="1">
      <c r="A38" s="93" t="s">
        <v>148</v>
      </c>
      <c r="B38" s="93"/>
      <c r="C38" s="93"/>
      <c r="D38" s="93"/>
      <c r="E38" s="93"/>
      <c r="F38" s="93"/>
      <c r="G38" s="93"/>
      <c r="O38" s="32"/>
    </row>
    <row r="39" spans="7:15" ht="15">
      <c r="G39" s="7"/>
      <c r="O39" s="32"/>
    </row>
    <row r="40" spans="1:15" ht="15">
      <c r="A40" s="41" t="s">
        <v>136</v>
      </c>
      <c r="G40" s="7"/>
      <c r="O40" s="32"/>
    </row>
    <row r="41" spans="7:15" ht="15">
      <c r="G41" s="7"/>
      <c r="O41" s="32"/>
    </row>
    <row r="42" spans="7:15" ht="15">
      <c r="G42" s="7"/>
      <c r="O42" s="32"/>
    </row>
    <row r="43" spans="7:15" ht="15">
      <c r="G43" s="7"/>
      <c r="O43" s="32"/>
    </row>
    <row r="44" spans="7:15" ht="15">
      <c r="G44" s="7"/>
      <c r="O44" s="32"/>
    </row>
    <row r="45" spans="7:15" ht="15">
      <c r="G45" s="7"/>
      <c r="O45" s="32"/>
    </row>
    <row r="46" spans="7:15" ht="15">
      <c r="G46" s="6"/>
      <c r="O46" s="36"/>
    </row>
  </sheetData>
  <sheetProtection password="CA1D" sheet="1" formatCells="0" formatColumns="0" formatRows="0" insertColumns="0" insertRows="0" insertHyperlinks="0" deleteColumns="0" deleteRows="0" sort="0" autoFilter="0" pivotTables="0"/>
  <mergeCells count="10">
    <mergeCell ref="A9:G9"/>
    <mergeCell ref="I9:O9"/>
    <mergeCell ref="A36:G36"/>
    <mergeCell ref="A38:G38"/>
    <mergeCell ref="A6:G6"/>
    <mergeCell ref="I6:O6"/>
    <mergeCell ref="A7:G7"/>
    <mergeCell ref="I7:O7"/>
    <mergeCell ref="A8:G8"/>
    <mergeCell ref="I8:O8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31">
      <selection activeCell="E1" sqref="E1:H16384"/>
    </sheetView>
  </sheetViews>
  <sheetFormatPr defaultColWidth="9.140625" defaultRowHeight="15"/>
  <cols>
    <col min="1" max="1" width="20.140625" style="0" customWidth="1"/>
    <col min="2" max="2" width="62.7109375" style="0" customWidth="1"/>
    <col min="3" max="3" width="13.57421875" style="0" customWidth="1"/>
    <col min="5" max="5" width="18.00390625" style="22" hidden="1" customWidth="1"/>
    <col min="6" max="6" width="67.7109375" style="22" hidden="1" customWidth="1"/>
    <col min="7" max="7" width="13.57421875" style="22" hidden="1" customWidth="1"/>
    <col min="8" max="8" width="0" style="0" hidden="1" customWidth="1"/>
  </cols>
  <sheetData>
    <row r="1" spans="1:7" ht="15">
      <c r="A1" s="4" t="s">
        <v>0</v>
      </c>
      <c r="B1" s="4"/>
      <c r="C1" s="4"/>
      <c r="D1" s="4"/>
      <c r="E1" s="18" t="s">
        <v>56</v>
      </c>
      <c r="F1" s="18"/>
      <c r="G1" s="18"/>
    </row>
    <row r="2" spans="1:7" ht="15">
      <c r="A2" s="4" t="s">
        <v>1</v>
      </c>
      <c r="B2" s="4"/>
      <c r="C2" s="4"/>
      <c r="D2" s="4"/>
      <c r="E2" s="37">
        <v>6</v>
      </c>
      <c r="F2" s="18"/>
      <c r="G2" s="18"/>
    </row>
    <row r="3" spans="1:7" ht="15">
      <c r="A3" s="4" t="s">
        <v>2</v>
      </c>
      <c r="B3" s="4"/>
      <c r="C3" s="4"/>
      <c r="D3" s="4"/>
      <c r="E3" s="18"/>
      <c r="F3" s="18"/>
      <c r="G3" s="18"/>
    </row>
    <row r="4" spans="1:7" ht="15">
      <c r="A4" s="1"/>
      <c r="B4" s="1"/>
      <c r="C4" s="1"/>
      <c r="D4" s="1"/>
      <c r="E4" s="19"/>
      <c r="F4" s="19"/>
      <c r="G4" s="19"/>
    </row>
    <row r="5" spans="1:7" ht="15">
      <c r="A5" s="1"/>
      <c r="B5" s="1"/>
      <c r="C5" s="1"/>
      <c r="D5" s="1"/>
      <c r="E5" s="19"/>
      <c r="F5" s="19"/>
      <c r="G5" s="19"/>
    </row>
    <row r="6" spans="1:7" ht="15">
      <c r="A6" s="92" t="s">
        <v>4</v>
      </c>
      <c r="B6" s="92"/>
      <c r="C6" s="92"/>
      <c r="D6" s="4"/>
      <c r="E6" s="91" t="s">
        <v>4</v>
      </c>
      <c r="F6" s="91"/>
      <c r="G6" s="91"/>
    </row>
    <row r="7" spans="1:7" ht="15">
      <c r="A7" s="92" t="s">
        <v>149</v>
      </c>
      <c r="B7" s="92"/>
      <c r="C7" s="92"/>
      <c r="D7" s="4"/>
      <c r="E7" s="91" t="s">
        <v>5</v>
      </c>
      <c r="F7" s="91"/>
      <c r="G7" s="91"/>
    </row>
    <row r="8" spans="1:7" ht="15">
      <c r="A8" s="92" t="s">
        <v>150</v>
      </c>
      <c r="B8" s="92"/>
      <c r="C8" s="92"/>
      <c r="D8" s="4"/>
      <c r="E8" s="91" t="s">
        <v>107</v>
      </c>
      <c r="F8" s="91"/>
      <c r="G8" s="91"/>
    </row>
    <row r="9" spans="1:7" ht="15">
      <c r="A9" s="92" t="s">
        <v>3</v>
      </c>
      <c r="B9" s="92"/>
      <c r="C9" s="92"/>
      <c r="D9" s="4"/>
      <c r="E9" s="91" t="s">
        <v>3</v>
      </c>
      <c r="F9" s="91"/>
      <c r="G9" s="91"/>
    </row>
    <row r="10" spans="1:7" ht="15">
      <c r="A10" s="13"/>
      <c r="B10" s="13"/>
      <c r="C10" s="13"/>
      <c r="D10" s="4"/>
      <c r="E10" s="43"/>
      <c r="F10" s="43"/>
      <c r="G10" s="43"/>
    </row>
    <row r="11" ht="15">
      <c r="A11" s="41" t="s">
        <v>151</v>
      </c>
    </row>
    <row r="12" spans="1:7" ht="28.5" customHeight="1">
      <c r="A12" s="106" t="str">
        <f aca="true" t="shared" si="0" ref="A12:A39">E12</f>
        <v>Наименование изделия</v>
      </c>
      <c r="B12" s="107"/>
      <c r="C12" s="16" t="str">
        <f>G12</f>
        <v>Цена, тенге</v>
      </c>
      <c r="E12" s="108" t="s">
        <v>152</v>
      </c>
      <c r="F12" s="109"/>
      <c r="G12" s="24" t="s">
        <v>153</v>
      </c>
    </row>
    <row r="13" spans="1:7" ht="15">
      <c r="A13" s="112" t="str">
        <f t="shared" si="0"/>
        <v>Платы сопряжения с тахогенератором для EI-9011:</v>
      </c>
      <c r="B13" s="113"/>
      <c r="C13" s="15">
        <f>G13*E2</f>
        <v>0</v>
      </c>
      <c r="E13" s="110" t="s">
        <v>154</v>
      </c>
      <c r="F13" s="111"/>
      <c r="G13" s="47"/>
    </row>
    <row r="14" spans="1:7" ht="15">
      <c r="A14" s="112" t="str">
        <f t="shared" si="0"/>
        <v>PG-B2</v>
      </c>
      <c r="B14" s="113"/>
      <c r="C14" s="15">
        <f>G14*E2</f>
        <v>42600</v>
      </c>
      <c r="E14" s="102" t="s">
        <v>155</v>
      </c>
      <c r="F14" s="103"/>
      <c r="G14" s="48">
        <v>7100</v>
      </c>
    </row>
    <row r="15" spans="1:7" ht="15">
      <c r="A15" s="112" t="str">
        <f t="shared" si="0"/>
        <v>PG-X2</v>
      </c>
      <c r="B15" s="113"/>
      <c r="C15" s="15">
        <f>G15*E2</f>
        <v>71400</v>
      </c>
      <c r="E15" s="104" t="s">
        <v>156</v>
      </c>
      <c r="F15" s="105"/>
      <c r="G15" s="45">
        <v>11900</v>
      </c>
    </row>
    <row r="16" spans="1:7" ht="19.5" customHeight="1">
      <c r="A16" s="112" t="str">
        <f t="shared" si="0"/>
        <v>Модуль Profibus-DP SI-P1 для EI-9011</v>
      </c>
      <c r="B16" s="113"/>
      <c r="C16" s="15">
        <f>G16*E2</f>
        <v>103800</v>
      </c>
      <c r="E16" s="104" t="s">
        <v>157</v>
      </c>
      <c r="F16" s="114"/>
      <c r="G16" s="45">
        <v>17300</v>
      </c>
    </row>
    <row r="17" spans="1:7" ht="16.5" customHeight="1">
      <c r="A17" s="112" t="str">
        <f t="shared" si="0"/>
        <v>Модуль интерфейса RS-485 для EI-9011</v>
      </c>
      <c r="B17" s="113"/>
      <c r="C17" s="15">
        <f>G17*E2</f>
        <v>94200</v>
      </c>
      <c r="E17" s="115" t="s">
        <v>158</v>
      </c>
      <c r="F17" s="116"/>
      <c r="G17" s="29">
        <v>15700</v>
      </c>
    </row>
    <row r="18" spans="1:7" ht="15" customHeight="1">
      <c r="A18" s="112" t="str">
        <f t="shared" si="0"/>
        <v>Модуль интерфейса RS-485 для EI-7011, EI-P7012</v>
      </c>
      <c r="B18" s="113"/>
      <c r="C18" s="15">
        <f>G18*E2</f>
        <v>62400</v>
      </c>
      <c r="E18" s="115" t="s">
        <v>159</v>
      </c>
      <c r="F18" s="116"/>
      <c r="G18" s="29">
        <v>10400</v>
      </c>
    </row>
    <row r="19" spans="1:7" ht="30.75" customHeight="1">
      <c r="A19" s="118" t="str">
        <f t="shared" si="0"/>
        <v>Удлинительный кабель пульта управления УК-EI-10                                                              для EI-9011, EI-7011, EI-P7012 (длина 10 метров)</v>
      </c>
      <c r="B19" s="119"/>
      <c r="C19" s="54">
        <f>G19*E2</f>
        <v>13800</v>
      </c>
      <c r="E19" s="110" t="s">
        <v>161</v>
      </c>
      <c r="F19" s="117"/>
      <c r="G19" s="49">
        <v>2300</v>
      </c>
    </row>
    <row r="20" spans="1:7" ht="17.25" customHeight="1">
      <c r="A20" s="118" t="str">
        <f t="shared" si="0"/>
        <v>Удлинительный кабель пульта управления для Е3-9100 (в комплекте с монтажной рамкой):</v>
      </c>
      <c r="B20" s="120"/>
      <c r="C20" s="54"/>
      <c r="E20" s="110" t="s">
        <v>160</v>
      </c>
      <c r="F20" s="111"/>
      <c r="G20" s="52"/>
    </row>
    <row r="21" spans="1:7" ht="15">
      <c r="A21" s="121" t="str">
        <f t="shared" si="0"/>
        <v>УК-9100-0,5 длина 0,5 м</v>
      </c>
      <c r="B21" s="122"/>
      <c r="C21" s="55">
        <f>G21*E2</f>
        <v>10200</v>
      </c>
      <c r="E21" s="104" t="s">
        <v>162</v>
      </c>
      <c r="F21" s="105"/>
      <c r="G21" s="53">
        <v>1700</v>
      </c>
    </row>
    <row r="22" spans="1:7" ht="15" customHeight="1">
      <c r="A22" s="121" t="str">
        <f t="shared" si="0"/>
        <v>УК-9100-1 длина 1 м</v>
      </c>
      <c r="B22" s="123"/>
      <c r="C22" s="55">
        <f>G22*E2</f>
        <v>12600</v>
      </c>
      <c r="E22" s="104" t="s">
        <v>163</v>
      </c>
      <c r="F22" s="114"/>
      <c r="G22" s="50">
        <v>2100</v>
      </c>
    </row>
    <row r="23" spans="1:7" ht="15">
      <c r="A23" s="112" t="str">
        <f t="shared" si="0"/>
        <v>УК-9100-2 длина 2 м</v>
      </c>
      <c r="B23" s="113"/>
      <c r="C23" s="15">
        <f>G23*E2</f>
        <v>14400</v>
      </c>
      <c r="E23" s="104" t="s">
        <v>164</v>
      </c>
      <c r="F23" s="114"/>
      <c r="G23" s="29">
        <v>2400</v>
      </c>
    </row>
    <row r="24" spans="1:7" ht="15">
      <c r="A24" s="112" t="str">
        <f t="shared" si="0"/>
        <v>УК-9100-3 длина 3 м</v>
      </c>
      <c r="B24" s="113"/>
      <c r="C24" s="15">
        <f>G24*E2</f>
        <v>16800</v>
      </c>
      <c r="E24" s="104" t="s">
        <v>165</v>
      </c>
      <c r="F24" s="114"/>
      <c r="G24" s="29">
        <v>2800</v>
      </c>
    </row>
    <row r="25" spans="1:7" ht="15">
      <c r="A25" s="112" t="str">
        <f t="shared" si="0"/>
        <v>УК-9100-5 длина 5 м</v>
      </c>
      <c r="B25" s="113"/>
      <c r="C25" s="15">
        <f>G25*E2</f>
        <v>19800</v>
      </c>
      <c r="E25" s="104" t="s">
        <v>166</v>
      </c>
      <c r="F25" s="114"/>
      <c r="G25" s="29">
        <v>3300</v>
      </c>
    </row>
    <row r="26" spans="1:7" ht="15" customHeight="1">
      <c r="A26" s="112" t="str">
        <f t="shared" si="0"/>
        <v>Модуль интерфейса RS-485 E2-8300-RS485</v>
      </c>
      <c r="B26" s="113"/>
      <c r="C26" s="15">
        <f>G26*E2</f>
        <v>9000</v>
      </c>
      <c r="E26" s="115" t="s">
        <v>167</v>
      </c>
      <c r="F26" s="116"/>
      <c r="G26" s="30">
        <v>1500</v>
      </c>
    </row>
    <row r="27" spans="1:7" ht="15" customHeight="1">
      <c r="A27" s="112" t="str">
        <f t="shared" si="0"/>
        <v>Интерфейсный кабель E2-8300-RS232-USB</v>
      </c>
      <c r="B27" s="113"/>
      <c r="C27" s="15">
        <f>G27*E2</f>
        <v>13800</v>
      </c>
      <c r="E27" s="115" t="s">
        <v>168</v>
      </c>
      <c r="F27" s="116"/>
      <c r="G27" s="30">
        <v>2300</v>
      </c>
    </row>
    <row r="28" spans="1:7" ht="15" customHeight="1">
      <c r="A28" s="118" t="str">
        <f t="shared" si="0"/>
        <v>Модулькопирования программ Е2-8300-МК</v>
      </c>
      <c r="B28" s="119"/>
      <c r="C28" s="54">
        <f>G28*E2</f>
        <v>5400</v>
      </c>
      <c r="E28" s="110" t="s">
        <v>169</v>
      </c>
      <c r="F28" s="117"/>
      <c r="G28" s="57">
        <v>900</v>
      </c>
    </row>
    <row r="29" spans="1:7" ht="15" customHeight="1">
      <c r="A29" s="118" t="str">
        <f t="shared" si="0"/>
        <v>Удлинительный кабель пульта управления для Е2-8300 (в комплекте с монтажной рамкой):</v>
      </c>
      <c r="B29" s="120"/>
      <c r="C29" s="54"/>
      <c r="E29" s="110" t="s">
        <v>170</v>
      </c>
      <c r="F29" s="111"/>
      <c r="G29" s="57"/>
    </row>
    <row r="30" spans="1:7" ht="15" customHeight="1">
      <c r="A30" s="121" t="str">
        <f t="shared" si="0"/>
        <v>УК-8300-0,5 длина 0,5 м</v>
      </c>
      <c r="B30" s="122"/>
      <c r="C30" s="55">
        <f>G30*E2</f>
        <v>17400</v>
      </c>
      <c r="E30" s="104" t="s">
        <v>171</v>
      </c>
      <c r="F30" s="105"/>
      <c r="G30" s="58">
        <v>2900</v>
      </c>
    </row>
    <row r="31" spans="1:7" ht="15" customHeight="1">
      <c r="A31" s="121" t="str">
        <f t="shared" si="0"/>
        <v>УК-8300-1 длина 1 м</v>
      </c>
      <c r="B31" s="123"/>
      <c r="C31" s="55">
        <f>G31*E2</f>
        <v>17400</v>
      </c>
      <c r="E31" s="104" t="s">
        <v>172</v>
      </c>
      <c r="F31" s="114"/>
      <c r="G31" s="58">
        <v>2900</v>
      </c>
    </row>
    <row r="32" spans="1:7" ht="15" customHeight="1">
      <c r="A32" s="112" t="str">
        <f t="shared" si="0"/>
        <v>УК-8300-2 длина 2 м</v>
      </c>
      <c r="B32" s="113"/>
      <c r="C32" s="15">
        <f>G32*E2</f>
        <v>18600</v>
      </c>
      <c r="E32" s="115" t="s">
        <v>173</v>
      </c>
      <c r="F32" s="116"/>
      <c r="G32" s="27">
        <v>3100</v>
      </c>
    </row>
    <row r="33" spans="1:7" ht="15">
      <c r="A33" s="112" t="str">
        <f t="shared" si="0"/>
        <v>УК-8300-3 длина 3 м</v>
      </c>
      <c r="B33" s="113"/>
      <c r="C33" s="15">
        <f>G33*E2</f>
        <v>19800</v>
      </c>
      <c r="E33" s="115" t="s">
        <v>174</v>
      </c>
      <c r="F33" s="116"/>
      <c r="G33" s="27">
        <v>3300</v>
      </c>
    </row>
    <row r="34" spans="1:7" ht="15">
      <c r="A34" s="112" t="str">
        <f t="shared" si="0"/>
        <v>УК-8300-5 длина 5 м</v>
      </c>
      <c r="B34" s="113"/>
      <c r="C34" s="15">
        <f>G34*E2</f>
        <v>21000</v>
      </c>
      <c r="E34" s="115" t="s">
        <v>175</v>
      </c>
      <c r="F34" s="116"/>
      <c r="G34" s="27">
        <v>3500</v>
      </c>
    </row>
    <row r="35" spans="1:7" ht="15">
      <c r="A35" s="118" t="str">
        <f t="shared" si="0"/>
        <v>Выносной пульт управления ПУ-8100П с функцией копирования для Е3-8100</v>
      </c>
      <c r="B35" s="119"/>
      <c r="C35" s="54">
        <f>G35*E2</f>
        <v>58200</v>
      </c>
      <c r="E35" s="115" t="s">
        <v>176</v>
      </c>
      <c r="F35" s="116"/>
      <c r="G35" s="27">
        <v>9700</v>
      </c>
    </row>
    <row r="36" spans="1:7" ht="15">
      <c r="A36" s="118" t="str">
        <f t="shared" si="0"/>
        <v>Удлинительный кабель пульта управления для Е3-8100 (в комплекте с монтажной рамкой):</v>
      </c>
      <c r="B36" s="120"/>
      <c r="C36" s="54"/>
      <c r="E36" s="110" t="s">
        <v>177</v>
      </c>
      <c r="F36" s="111"/>
      <c r="G36" s="57"/>
    </row>
    <row r="37" spans="1:7" ht="15">
      <c r="A37" s="121" t="str">
        <f t="shared" si="0"/>
        <v>УК-8100-1 длина 1 м</v>
      </c>
      <c r="B37" s="122"/>
      <c r="C37" s="55">
        <f>G37*E2</f>
        <v>3600</v>
      </c>
      <c r="E37" s="104" t="s">
        <v>178</v>
      </c>
      <c r="F37" s="105"/>
      <c r="G37" s="58">
        <v>600</v>
      </c>
    </row>
    <row r="38" spans="1:7" ht="15">
      <c r="A38" s="121" t="str">
        <f t="shared" si="0"/>
        <v>УК-8100-3 длина 3 м</v>
      </c>
      <c r="B38" s="123"/>
      <c r="C38" s="55">
        <f>G38*E2</f>
        <v>6600</v>
      </c>
      <c r="E38" s="104" t="s">
        <v>179</v>
      </c>
      <c r="F38" s="105"/>
      <c r="G38" s="58">
        <v>1100</v>
      </c>
    </row>
    <row r="39" spans="1:7" ht="15">
      <c r="A39" s="112" t="str">
        <f t="shared" si="0"/>
        <v>Крепление на ДИН-рейку DINE2 для E2-MINI</v>
      </c>
      <c r="B39" s="113"/>
      <c r="C39" s="15">
        <f>G39*E2</f>
        <v>3000</v>
      </c>
      <c r="E39" s="104" t="s">
        <v>180</v>
      </c>
      <c r="F39" s="105"/>
      <c r="G39" s="58">
        <v>500</v>
      </c>
    </row>
    <row r="40" spans="1:7" ht="15">
      <c r="A40" s="59"/>
      <c r="B40" s="59"/>
      <c r="C40" s="56"/>
      <c r="E40" s="60"/>
      <c r="F40" s="60"/>
      <c r="G40" s="46"/>
    </row>
    <row r="41" spans="1:7" ht="16.5" customHeight="1">
      <c r="A41" s="125" t="str">
        <f>E41</f>
        <v>Специализированные пульты дистационного управления преобразователями частоты</v>
      </c>
      <c r="B41" s="125"/>
      <c r="C41" s="125"/>
      <c r="E41" s="124" t="s">
        <v>181</v>
      </c>
      <c r="F41" s="124"/>
      <c r="G41" s="124"/>
    </row>
    <row r="42" spans="1:7" ht="15">
      <c r="A42" s="64" t="s">
        <v>182</v>
      </c>
      <c r="B42" s="64" t="s">
        <v>183</v>
      </c>
      <c r="C42" s="63" t="s">
        <v>153</v>
      </c>
      <c r="E42" s="65" t="s">
        <v>182</v>
      </c>
      <c r="F42" s="65" t="s">
        <v>183</v>
      </c>
      <c r="G42" s="62" t="s">
        <v>153</v>
      </c>
    </row>
    <row r="43" spans="1:7" ht="15.75" customHeight="1">
      <c r="A43" s="9" t="str">
        <f>E43</f>
        <v>ПУ 1/220</v>
      </c>
      <c r="B43" s="9" t="str">
        <f>F43</f>
        <v>Е3-8100, Е3-8100К, Е3-9100, Е2-MINI, E2-8300, EI-P7012, EI-7011, EI-9011</v>
      </c>
      <c r="C43" s="15">
        <f>G43*E2</f>
        <v>46800</v>
      </c>
      <c r="E43" s="31" t="s">
        <v>184</v>
      </c>
      <c r="F43" s="31" t="s">
        <v>188</v>
      </c>
      <c r="G43" s="27">
        <v>7800</v>
      </c>
    </row>
    <row r="44" spans="1:7" ht="15">
      <c r="A44" s="9" t="str">
        <f>E44</f>
        <v>ПУ ЗЦ</v>
      </c>
      <c r="B44" s="129" t="str">
        <f>F44</f>
        <v>E2-8300, EI-P7012, EI-7011, EI-9011, E3-8100, E3-8100K, E3-9100</v>
      </c>
      <c r="C44" s="15">
        <f>G44*E2</f>
        <v>78600</v>
      </c>
      <c r="E44" s="31" t="s">
        <v>185</v>
      </c>
      <c r="F44" s="126" t="s">
        <v>189</v>
      </c>
      <c r="G44" s="27">
        <v>13100</v>
      </c>
    </row>
    <row r="45" spans="1:7" ht="15">
      <c r="A45" s="9" t="str">
        <f>E45</f>
        <v>ПУ ЗС</v>
      </c>
      <c r="B45" s="130"/>
      <c r="C45" s="15">
        <f>G45*E2</f>
        <v>80400</v>
      </c>
      <c r="E45" s="31" t="s">
        <v>186</v>
      </c>
      <c r="F45" s="127"/>
      <c r="G45" s="27">
        <v>13400</v>
      </c>
    </row>
    <row r="46" spans="1:7" ht="15">
      <c r="A46" s="5" t="str">
        <f>E46</f>
        <v>ПУ 4Ц</v>
      </c>
      <c r="B46" s="131"/>
      <c r="C46" s="15">
        <f>G46*E2</f>
        <v>130800</v>
      </c>
      <c r="E46" s="34" t="s">
        <v>187</v>
      </c>
      <c r="F46" s="128"/>
      <c r="G46" s="34">
        <v>21800</v>
      </c>
    </row>
    <row r="48" spans="1:7" ht="15">
      <c r="A48" s="133" t="s">
        <v>190</v>
      </c>
      <c r="B48" s="133"/>
      <c r="C48" s="133"/>
      <c r="E48" s="132" t="s">
        <v>190</v>
      </c>
      <c r="F48" s="132"/>
      <c r="G48" s="132"/>
    </row>
    <row r="49" spans="1:7" ht="15">
      <c r="A49" s="67" t="s">
        <v>191</v>
      </c>
      <c r="B49" s="67" t="s">
        <v>192</v>
      </c>
      <c r="C49" s="67" t="s">
        <v>153</v>
      </c>
      <c r="E49" s="38" t="s">
        <v>191</v>
      </c>
      <c r="F49" s="38" t="s">
        <v>192</v>
      </c>
      <c r="G49" s="38" t="s">
        <v>153</v>
      </c>
    </row>
    <row r="50" spans="1:7" ht="15">
      <c r="A50" s="69" t="str">
        <f>E50</f>
        <v>Датчик давления</v>
      </c>
      <c r="B50" s="69" t="str">
        <f>F50</f>
        <v>Диапазон измерения: (0-6, 0-10, 0-16, 0-25) бар.</v>
      </c>
      <c r="C50" s="15">
        <f>G50*E2</f>
        <v>54000</v>
      </c>
      <c r="E50" s="68" t="s">
        <v>193</v>
      </c>
      <c r="F50" s="68" t="s">
        <v>195</v>
      </c>
      <c r="G50" s="34">
        <v>9000</v>
      </c>
    </row>
    <row r="51" spans="1:7" ht="15">
      <c r="A51" s="69" t="str">
        <f>E51</f>
        <v>Датчик скорости</v>
      </c>
      <c r="B51" s="69" t="str">
        <f>F51</f>
        <v>Максимальная частота вращения вала6 6000 об/мин.</v>
      </c>
      <c r="C51" s="15">
        <f>G51*E2</f>
        <v>175800</v>
      </c>
      <c r="E51" s="68" t="s">
        <v>194</v>
      </c>
      <c r="F51" s="68" t="s">
        <v>196</v>
      </c>
      <c r="G51" s="34">
        <v>29300</v>
      </c>
    </row>
    <row r="54" ht="15">
      <c r="A54" s="41" t="s">
        <v>136</v>
      </c>
    </row>
  </sheetData>
  <sheetProtection password="CA1D" sheet="1" formatCells="0" formatColumns="0" formatRows="0" insertColumns="0" insertRows="0" insertHyperlinks="0" deleteColumns="0" deleteRows="0" sort="0" autoFilter="0" pivotTables="0"/>
  <mergeCells count="70">
    <mergeCell ref="E41:G41"/>
    <mergeCell ref="A41:C41"/>
    <mergeCell ref="F44:F46"/>
    <mergeCell ref="B44:B46"/>
    <mergeCell ref="E48:G48"/>
    <mergeCell ref="A48:C48"/>
    <mergeCell ref="E36:F36"/>
    <mergeCell ref="E37:F37"/>
    <mergeCell ref="E38:F38"/>
    <mergeCell ref="E39:F39"/>
    <mergeCell ref="A36:B36"/>
    <mergeCell ref="A37:B37"/>
    <mergeCell ref="A38:B38"/>
    <mergeCell ref="A39:B39"/>
    <mergeCell ref="E33:F33"/>
    <mergeCell ref="E34:F34"/>
    <mergeCell ref="A33:B33"/>
    <mergeCell ref="A34:B34"/>
    <mergeCell ref="E35:F35"/>
    <mergeCell ref="A35:B35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E30:F30"/>
    <mergeCell ref="E31:F31"/>
    <mergeCell ref="E32:F32"/>
    <mergeCell ref="A14:B14"/>
    <mergeCell ref="A15:B15"/>
    <mergeCell ref="A16:B16"/>
    <mergeCell ref="A17:B17"/>
    <mergeCell ref="A18:B18"/>
    <mergeCell ref="A19:B19"/>
    <mergeCell ref="A20:B20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A12:B12"/>
    <mergeCell ref="E12:F12"/>
    <mergeCell ref="E13:F13"/>
    <mergeCell ref="A13:B13"/>
    <mergeCell ref="E16:F16"/>
    <mergeCell ref="E17:F17"/>
    <mergeCell ref="E14:F14"/>
    <mergeCell ref="E15:F15"/>
    <mergeCell ref="A6:C6"/>
    <mergeCell ref="E6:G6"/>
    <mergeCell ref="A7:C7"/>
    <mergeCell ref="E7:G7"/>
    <mergeCell ref="A8:C8"/>
    <mergeCell ref="E8:G8"/>
    <mergeCell ref="A9:C9"/>
    <mergeCell ref="E9:G9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37">
      <selection activeCell="G37" sqref="G1:K16384"/>
    </sheetView>
  </sheetViews>
  <sheetFormatPr defaultColWidth="9.140625" defaultRowHeight="15"/>
  <cols>
    <col min="1" max="3" width="20.140625" style="0" customWidth="1"/>
    <col min="4" max="4" width="38.28125" style="0" customWidth="1"/>
    <col min="5" max="5" width="13.57421875" style="0" customWidth="1"/>
    <col min="7" max="9" width="18.00390625" style="22" hidden="1" customWidth="1"/>
    <col min="10" max="10" width="39.7109375" style="22" hidden="1" customWidth="1"/>
    <col min="11" max="11" width="13.57421875" style="22" hidden="1" customWidth="1"/>
  </cols>
  <sheetData>
    <row r="1" spans="1:11" ht="15">
      <c r="A1" s="4" t="s">
        <v>0</v>
      </c>
      <c r="B1" s="4"/>
      <c r="C1" s="4"/>
      <c r="D1" s="4"/>
      <c r="E1" s="4"/>
      <c r="F1" s="4"/>
      <c r="G1" s="18" t="s">
        <v>56</v>
      </c>
      <c r="H1" s="18"/>
      <c r="I1" s="18"/>
      <c r="J1" s="18"/>
      <c r="K1" s="18"/>
    </row>
    <row r="2" spans="1:11" ht="15">
      <c r="A2" s="4" t="s">
        <v>1</v>
      </c>
      <c r="B2" s="4"/>
      <c r="C2" s="4"/>
      <c r="D2" s="4"/>
      <c r="E2" s="4"/>
      <c r="F2" s="4"/>
      <c r="G2" s="37">
        <v>6</v>
      </c>
      <c r="H2" s="70"/>
      <c r="I2" s="70"/>
      <c r="J2" s="18"/>
      <c r="K2" s="18"/>
    </row>
    <row r="3" spans="1:11" ht="15">
      <c r="A3" s="4" t="s">
        <v>2</v>
      </c>
      <c r="B3" s="4"/>
      <c r="C3" s="4"/>
      <c r="D3" s="4"/>
      <c r="E3" s="4"/>
      <c r="F3" s="4"/>
      <c r="G3" s="18"/>
      <c r="H3" s="18"/>
      <c r="I3" s="18"/>
      <c r="J3" s="18"/>
      <c r="K3" s="18"/>
    </row>
    <row r="4" spans="1:11" ht="15">
      <c r="A4" s="1"/>
      <c r="B4" s="1"/>
      <c r="C4" s="1"/>
      <c r="D4" s="1"/>
      <c r="E4" s="1"/>
      <c r="F4" s="1"/>
      <c r="G4" s="19"/>
      <c r="H4" s="19"/>
      <c r="I4" s="19"/>
      <c r="J4" s="19"/>
      <c r="K4" s="19"/>
    </row>
    <row r="5" spans="1:11" ht="15">
      <c r="A5" s="1"/>
      <c r="B5" s="1"/>
      <c r="C5" s="1"/>
      <c r="D5" s="1"/>
      <c r="E5" s="1"/>
      <c r="F5" s="1"/>
      <c r="G5" s="19"/>
      <c r="H5" s="19"/>
      <c r="I5" s="19"/>
      <c r="J5" s="19"/>
      <c r="K5" s="19"/>
    </row>
    <row r="6" spans="1:11" ht="15">
      <c r="A6" s="92" t="s">
        <v>4</v>
      </c>
      <c r="B6" s="92"/>
      <c r="C6" s="92"/>
      <c r="D6" s="92"/>
      <c r="E6" s="92"/>
      <c r="F6" s="4"/>
      <c r="G6" s="91" t="s">
        <v>4</v>
      </c>
      <c r="H6" s="91"/>
      <c r="I6" s="91"/>
      <c r="J6" s="91"/>
      <c r="K6" s="91"/>
    </row>
    <row r="7" spans="1:11" ht="15">
      <c r="A7" s="92" t="s">
        <v>197</v>
      </c>
      <c r="B7" s="92"/>
      <c r="C7" s="92"/>
      <c r="D7" s="92"/>
      <c r="E7" s="92"/>
      <c r="F7" s="4"/>
      <c r="G7" s="91" t="s">
        <v>5</v>
      </c>
      <c r="H7" s="91"/>
      <c r="I7" s="91"/>
      <c r="J7" s="91"/>
      <c r="K7" s="91"/>
    </row>
    <row r="8" spans="1:11" ht="15">
      <c r="A8" s="92" t="s">
        <v>150</v>
      </c>
      <c r="B8" s="92"/>
      <c r="C8" s="92"/>
      <c r="D8" s="92"/>
      <c r="E8" s="92"/>
      <c r="F8" s="4"/>
      <c r="G8" s="91" t="s">
        <v>107</v>
      </c>
      <c r="H8" s="91"/>
      <c r="I8" s="91"/>
      <c r="J8" s="91"/>
      <c r="K8" s="91"/>
    </row>
    <row r="9" spans="1:11" ht="15">
      <c r="A9" s="92" t="s">
        <v>3</v>
      </c>
      <c r="B9" s="92"/>
      <c r="C9" s="92"/>
      <c r="D9" s="92"/>
      <c r="E9" s="92"/>
      <c r="F9" s="4"/>
      <c r="G9" s="91" t="s">
        <v>3</v>
      </c>
      <c r="H9" s="91"/>
      <c r="I9" s="91"/>
      <c r="J9" s="91"/>
      <c r="K9" s="91"/>
    </row>
    <row r="10" spans="1:11" ht="15">
      <c r="A10" s="13"/>
      <c r="B10" s="13"/>
      <c r="C10" s="13"/>
      <c r="D10" s="13"/>
      <c r="E10" s="13"/>
      <c r="F10" s="4"/>
      <c r="G10" s="43"/>
      <c r="H10" s="43"/>
      <c r="I10" s="43"/>
      <c r="J10" s="43"/>
      <c r="K10" s="43"/>
    </row>
    <row r="11" spans="1:9" ht="15">
      <c r="A11" s="41" t="s">
        <v>198</v>
      </c>
      <c r="B11" s="41"/>
      <c r="C11" s="41"/>
      <c r="G11" s="66" t="s">
        <v>198</v>
      </c>
      <c r="H11" s="66"/>
      <c r="I11" s="66"/>
    </row>
    <row r="12" spans="1:11" ht="28.5" customHeight="1">
      <c r="A12" s="106" t="str">
        <f>G12</f>
        <v>Наименование изделия</v>
      </c>
      <c r="B12" s="135"/>
      <c r="C12" s="135"/>
      <c r="D12" s="107"/>
      <c r="E12" s="16" t="str">
        <f>K12</f>
        <v>Цена, тенге</v>
      </c>
      <c r="G12" s="98" t="s">
        <v>152</v>
      </c>
      <c r="H12" s="98"/>
      <c r="I12" s="98"/>
      <c r="J12" s="98"/>
      <c r="K12" s="38" t="s">
        <v>153</v>
      </c>
    </row>
    <row r="13" spans="1:11" ht="19.5" customHeight="1">
      <c r="A13" s="112" t="str">
        <f>G13</f>
        <v>Тормозной прерыватель EI-BR-030H</v>
      </c>
      <c r="B13" s="134"/>
      <c r="C13" s="134"/>
      <c r="D13" s="113"/>
      <c r="E13" s="15">
        <f>K13*G2</f>
        <v>165000</v>
      </c>
      <c r="G13" s="104" t="s">
        <v>199</v>
      </c>
      <c r="H13" s="105"/>
      <c r="I13" s="105"/>
      <c r="J13" s="114"/>
      <c r="K13" s="45">
        <v>27500</v>
      </c>
    </row>
    <row r="14" spans="1:11" ht="16.5" customHeight="1">
      <c r="A14" s="112" t="str">
        <f>G14</f>
        <v>Тормозной прерыватель EI-BR-075H</v>
      </c>
      <c r="B14" s="134"/>
      <c r="C14" s="134"/>
      <c r="D14" s="113"/>
      <c r="E14" s="15">
        <f>K14*G2</f>
        <v>249600</v>
      </c>
      <c r="G14" s="104" t="s">
        <v>200</v>
      </c>
      <c r="H14" s="105"/>
      <c r="I14" s="105"/>
      <c r="J14" s="114"/>
      <c r="K14" s="29">
        <v>41600</v>
      </c>
    </row>
    <row r="15" spans="1:11" ht="15" customHeight="1">
      <c r="A15" s="112" t="str">
        <f>G15</f>
        <v>Тормозной резистор ТР-6,25 80 Ом, 1 кВт</v>
      </c>
      <c r="B15" s="134"/>
      <c r="C15" s="134"/>
      <c r="D15" s="113"/>
      <c r="E15" s="15">
        <f>K15*G2</f>
        <v>40800</v>
      </c>
      <c r="G15" s="115" t="s">
        <v>201</v>
      </c>
      <c r="H15" s="137"/>
      <c r="I15" s="137"/>
      <c r="J15" s="116"/>
      <c r="K15" s="29">
        <v>6800</v>
      </c>
    </row>
    <row r="16" spans="1:11" ht="15" customHeight="1">
      <c r="A16" s="121" t="str">
        <f>G16</f>
        <v>Тормозной резистор ТР-6,25 400 Ом, 200 кВт</v>
      </c>
      <c r="B16" s="122"/>
      <c r="C16" s="122"/>
      <c r="D16" s="122"/>
      <c r="E16" s="55">
        <f>K16*G2</f>
        <v>10200</v>
      </c>
      <c r="G16" s="115" t="s">
        <v>202</v>
      </c>
      <c r="H16" s="137"/>
      <c r="I16" s="137"/>
      <c r="J16" s="116"/>
      <c r="K16" s="73">
        <v>1700</v>
      </c>
    </row>
    <row r="17" spans="1:13" ht="15" customHeight="1">
      <c r="A17" s="59"/>
      <c r="B17" s="59"/>
      <c r="C17" s="59"/>
      <c r="D17" s="59"/>
      <c r="E17" s="56"/>
      <c r="F17" s="72"/>
      <c r="G17" s="60"/>
      <c r="H17" s="60"/>
      <c r="I17" s="60"/>
      <c r="J17" s="60"/>
      <c r="K17" s="51"/>
      <c r="L17" s="72"/>
      <c r="M17" s="72"/>
    </row>
    <row r="18" spans="1:13" ht="45" customHeight="1">
      <c r="A18" s="136" t="s">
        <v>203</v>
      </c>
      <c r="B18" s="136"/>
      <c r="C18" s="136"/>
      <c r="D18" s="136"/>
      <c r="E18" s="136"/>
      <c r="F18" s="72"/>
      <c r="G18" s="60"/>
      <c r="H18" s="60"/>
      <c r="I18" s="60"/>
      <c r="J18" s="60"/>
      <c r="K18" s="51"/>
      <c r="L18" s="72"/>
      <c r="M18" s="72"/>
    </row>
    <row r="19" spans="1:13" ht="20.25" customHeight="1">
      <c r="A19" s="59"/>
      <c r="B19" s="59"/>
      <c r="C19" s="59"/>
      <c r="D19" s="59"/>
      <c r="E19" s="59"/>
      <c r="F19" s="72"/>
      <c r="G19" s="60"/>
      <c r="H19" s="60"/>
      <c r="I19" s="60"/>
      <c r="J19" s="60"/>
      <c r="K19" s="51"/>
      <c r="L19" s="72"/>
      <c r="M19" s="72"/>
    </row>
    <row r="20" spans="1:13" ht="20.25" customHeight="1">
      <c r="A20" s="59"/>
      <c r="B20" s="59"/>
      <c r="C20" s="59"/>
      <c r="D20" s="59"/>
      <c r="E20" s="59"/>
      <c r="F20" s="72"/>
      <c r="G20" s="60"/>
      <c r="H20" s="60"/>
      <c r="I20" s="60"/>
      <c r="J20" s="60"/>
      <c r="K20" s="51"/>
      <c r="L20" s="72"/>
      <c r="M20" s="72"/>
    </row>
    <row r="21" spans="1:13" ht="15" customHeight="1">
      <c r="A21" s="139" t="str">
        <f>G21</f>
        <v>Устройства рекуперации энергии в сеть</v>
      </c>
      <c r="B21" s="139"/>
      <c r="C21" s="139"/>
      <c r="D21" s="139"/>
      <c r="E21" s="139"/>
      <c r="F21" s="72"/>
      <c r="G21" s="138" t="s">
        <v>206</v>
      </c>
      <c r="H21" s="138"/>
      <c r="I21" s="138"/>
      <c r="J21" s="138"/>
      <c r="K21" s="138"/>
      <c r="L21" s="72"/>
      <c r="M21" s="72"/>
    </row>
    <row r="22" spans="1:11" ht="31.5" customHeight="1">
      <c r="A22" s="17" t="s">
        <v>7</v>
      </c>
      <c r="B22" s="17" t="s">
        <v>204</v>
      </c>
      <c r="C22" s="17" t="s">
        <v>153</v>
      </c>
      <c r="D22" s="17" t="s">
        <v>205</v>
      </c>
      <c r="E22" s="74" t="s">
        <v>153</v>
      </c>
      <c r="G22" s="65" t="s">
        <v>7</v>
      </c>
      <c r="H22" s="65" t="s">
        <v>204</v>
      </c>
      <c r="I22" s="65" t="s">
        <v>153</v>
      </c>
      <c r="J22" s="65" t="s">
        <v>205</v>
      </c>
      <c r="K22" s="62" t="s">
        <v>153</v>
      </c>
    </row>
    <row r="23" spans="1:11" ht="15">
      <c r="A23" s="9" t="str">
        <f aca="true" t="shared" si="0" ref="A23:B30">G23</f>
        <v>5,5 кВт</v>
      </c>
      <c r="B23" s="9" t="str">
        <f t="shared" si="0"/>
        <v>EI-RC-007H</v>
      </c>
      <c r="C23" s="15">
        <f>I23*G2</f>
        <v>644400</v>
      </c>
      <c r="D23" s="9" t="str">
        <f aca="true" t="shared" si="1" ref="D23:D30">J23</f>
        <v>Согласующий реактор для EI-RC-007H</v>
      </c>
      <c r="E23" s="15">
        <f>K23*G2</f>
        <v>211200</v>
      </c>
      <c r="G23" s="31" t="s">
        <v>19</v>
      </c>
      <c r="H23" s="61" t="s">
        <v>207</v>
      </c>
      <c r="I23" s="31">
        <v>107400</v>
      </c>
      <c r="J23" s="44" t="s">
        <v>208</v>
      </c>
      <c r="K23" s="29">
        <v>35200</v>
      </c>
    </row>
    <row r="24" spans="1:11" ht="15" customHeight="1">
      <c r="A24" s="9" t="str">
        <f t="shared" si="0"/>
        <v>7,5-11 кВт</v>
      </c>
      <c r="B24" s="9" t="str">
        <f t="shared" si="0"/>
        <v>EI-RC-015H</v>
      </c>
      <c r="C24" s="15">
        <f>I24*G2</f>
        <v>842400</v>
      </c>
      <c r="D24" s="9" t="str">
        <f t="shared" si="1"/>
        <v>Согласующий реактор для EI-RC-015H</v>
      </c>
      <c r="E24" s="15">
        <f>K24*G2</f>
        <v>264600</v>
      </c>
      <c r="G24" s="31" t="s">
        <v>209</v>
      </c>
      <c r="H24" s="61" t="s">
        <v>212</v>
      </c>
      <c r="I24" s="31">
        <v>140400</v>
      </c>
      <c r="J24" s="44" t="s">
        <v>219</v>
      </c>
      <c r="K24" s="29">
        <v>44100</v>
      </c>
    </row>
    <row r="25" spans="1:11" ht="15" customHeight="1">
      <c r="A25" s="9" t="str">
        <f t="shared" si="0"/>
        <v>15-22 кВт</v>
      </c>
      <c r="B25" s="9" t="str">
        <f t="shared" si="0"/>
        <v>EI-RC-030H</v>
      </c>
      <c r="C25" s="15">
        <f>I25*G2</f>
        <v>1482600</v>
      </c>
      <c r="D25" s="9" t="str">
        <f t="shared" si="1"/>
        <v>Согласующий реактор для EI-RC-030H</v>
      </c>
      <c r="E25" s="15">
        <f>K25*G2</f>
        <v>343200</v>
      </c>
      <c r="G25" s="31" t="s">
        <v>210</v>
      </c>
      <c r="H25" s="61" t="s">
        <v>213</v>
      </c>
      <c r="I25" s="31">
        <v>247100</v>
      </c>
      <c r="J25" s="44" t="s">
        <v>220</v>
      </c>
      <c r="K25" s="29">
        <v>57200</v>
      </c>
    </row>
    <row r="26" spans="1:11" ht="15" customHeight="1">
      <c r="A26" s="9" t="str">
        <f t="shared" si="0"/>
        <v>30 кВт</v>
      </c>
      <c r="B26" s="9" t="str">
        <f t="shared" si="0"/>
        <v>EI-RC-040H</v>
      </c>
      <c r="C26" s="15">
        <f>I26*G2</f>
        <v>1730400</v>
      </c>
      <c r="D26" s="9" t="str">
        <f t="shared" si="1"/>
        <v>Согласующий реактор для EI-RC-040H</v>
      </c>
      <c r="E26" s="15">
        <f>K26*G2</f>
        <v>371400</v>
      </c>
      <c r="G26" s="31" t="s">
        <v>25</v>
      </c>
      <c r="H26" s="61" t="s">
        <v>214</v>
      </c>
      <c r="I26" s="31">
        <v>288400</v>
      </c>
      <c r="J26" s="44" t="s">
        <v>221</v>
      </c>
      <c r="K26" s="30">
        <v>61900</v>
      </c>
    </row>
    <row r="27" spans="1:11" ht="15" customHeight="1">
      <c r="A27" s="9" t="str">
        <f t="shared" si="0"/>
        <v>37 кВт</v>
      </c>
      <c r="B27" s="9" t="str">
        <f t="shared" si="0"/>
        <v>EI-RC-050H</v>
      </c>
      <c r="C27" s="15">
        <f>I27*G2</f>
        <v>2124600</v>
      </c>
      <c r="D27" s="9" t="str">
        <f t="shared" si="1"/>
        <v>Согласующий реактор для EI-RC-050H</v>
      </c>
      <c r="E27" s="15">
        <f>K27*G2</f>
        <v>400800</v>
      </c>
      <c r="G27" s="31" t="s">
        <v>26</v>
      </c>
      <c r="H27" s="61" t="s">
        <v>215</v>
      </c>
      <c r="I27" s="31">
        <v>354100</v>
      </c>
      <c r="J27" s="44" t="s">
        <v>222</v>
      </c>
      <c r="K27" s="30">
        <v>66800</v>
      </c>
    </row>
    <row r="28" spans="1:11" ht="15" customHeight="1">
      <c r="A28" s="9" t="str">
        <f t="shared" si="0"/>
        <v>45кВт</v>
      </c>
      <c r="B28" s="9" t="str">
        <f t="shared" si="0"/>
        <v>EI-RC-060H</v>
      </c>
      <c r="C28" s="15">
        <f>I28*G2</f>
        <v>2271600</v>
      </c>
      <c r="D28" s="9" t="str">
        <f t="shared" si="1"/>
        <v>Согласующий реактор для EI-RC-060H</v>
      </c>
      <c r="E28" s="15">
        <f>K28*G2</f>
        <v>605400</v>
      </c>
      <c r="G28" s="31" t="s">
        <v>211</v>
      </c>
      <c r="H28" s="61" t="s">
        <v>216</v>
      </c>
      <c r="I28" s="31">
        <v>378600</v>
      </c>
      <c r="J28" s="44" t="s">
        <v>223</v>
      </c>
      <c r="K28" s="57">
        <v>100900</v>
      </c>
    </row>
    <row r="29" spans="1:11" ht="15" customHeight="1">
      <c r="A29" s="9" t="str">
        <f t="shared" si="0"/>
        <v>55 кВт</v>
      </c>
      <c r="B29" s="9" t="str">
        <f t="shared" si="0"/>
        <v>EI-RC-075H</v>
      </c>
      <c r="C29" s="15">
        <f>I29*G2</f>
        <v>2764800</v>
      </c>
      <c r="D29" s="9" t="str">
        <f t="shared" si="1"/>
        <v>Согласующий реактор для EI-RC-075H</v>
      </c>
      <c r="E29" s="55">
        <f>K29*G2</f>
        <v>667200</v>
      </c>
      <c r="G29" s="31" t="s">
        <v>28</v>
      </c>
      <c r="H29" s="61" t="s">
        <v>217</v>
      </c>
      <c r="I29" s="31">
        <v>460800</v>
      </c>
      <c r="J29" s="44" t="s">
        <v>224</v>
      </c>
      <c r="K29" s="58">
        <v>111200</v>
      </c>
    </row>
    <row r="30" spans="1:11" ht="15" customHeight="1">
      <c r="A30" s="9" t="str">
        <f t="shared" si="0"/>
        <v>75 кВт</v>
      </c>
      <c r="B30" s="9" t="str">
        <f t="shared" si="0"/>
        <v>EI-RC-100H</v>
      </c>
      <c r="C30" s="15">
        <f>I30*G2</f>
        <v>3257400</v>
      </c>
      <c r="D30" s="9" t="str">
        <f t="shared" si="1"/>
        <v>Согласующий реактор для EI-RC-100H</v>
      </c>
      <c r="E30" s="15">
        <f>K30*G2</f>
        <v>715200</v>
      </c>
      <c r="G30" s="31" t="s">
        <v>57</v>
      </c>
      <c r="H30" s="61" t="s">
        <v>218</v>
      </c>
      <c r="I30" s="31">
        <v>542900</v>
      </c>
      <c r="J30" s="44" t="s">
        <v>225</v>
      </c>
      <c r="K30" s="27">
        <v>119200</v>
      </c>
    </row>
    <row r="31" spans="1:11" ht="15" customHeight="1">
      <c r="A31" s="118" t="s">
        <v>230</v>
      </c>
      <c r="B31" s="120"/>
      <c r="C31" s="120"/>
      <c r="D31" s="120"/>
      <c r="E31" s="120"/>
      <c r="F31" s="72"/>
      <c r="G31" s="76"/>
      <c r="H31" s="71"/>
      <c r="I31" s="76"/>
      <c r="J31" s="44"/>
      <c r="K31" s="27"/>
    </row>
    <row r="32" spans="1:11" ht="15" customHeight="1">
      <c r="A32" s="59"/>
      <c r="B32" s="59"/>
      <c r="C32" s="59"/>
      <c r="D32" s="59"/>
      <c r="E32" s="59"/>
      <c r="F32" s="72"/>
      <c r="G32" s="76"/>
      <c r="H32" s="71"/>
      <c r="I32" s="76"/>
      <c r="J32" s="44"/>
      <c r="K32" s="27"/>
    </row>
    <row r="33" spans="1:11" ht="15" customHeight="1">
      <c r="A33" s="59"/>
      <c r="B33" s="59"/>
      <c r="C33" s="59"/>
      <c r="D33" s="59"/>
      <c r="E33" s="59"/>
      <c r="F33" s="72"/>
      <c r="G33" s="76"/>
      <c r="H33" s="71"/>
      <c r="I33" s="76"/>
      <c r="J33" s="44"/>
      <c r="K33" s="27"/>
    </row>
    <row r="34" spans="1:11" ht="15" customHeight="1">
      <c r="A34" s="125" t="s">
        <v>226</v>
      </c>
      <c r="B34" s="125"/>
      <c r="C34" s="125"/>
      <c r="D34" s="125"/>
      <c r="E34" s="125"/>
      <c r="G34" s="75"/>
      <c r="H34" s="71"/>
      <c r="I34" s="76"/>
      <c r="J34" s="44"/>
      <c r="K34" s="27"/>
    </row>
    <row r="35" spans="1:11" ht="61.5" customHeight="1">
      <c r="A35" s="136" t="s">
        <v>227</v>
      </c>
      <c r="B35" s="136"/>
      <c r="C35" s="136"/>
      <c r="D35" s="136"/>
      <c r="E35" s="136"/>
      <c r="G35" s="75"/>
      <c r="H35" s="71"/>
      <c r="I35" s="76"/>
      <c r="J35" s="44"/>
      <c r="K35" s="27"/>
    </row>
    <row r="36" spans="1:11" ht="30.75" customHeight="1">
      <c r="A36" s="136" t="s">
        <v>228</v>
      </c>
      <c r="B36" s="136"/>
      <c r="C36" s="136"/>
      <c r="D36" s="136"/>
      <c r="E36" s="136"/>
      <c r="G36" s="75"/>
      <c r="H36" s="71"/>
      <c r="I36" s="76"/>
      <c r="J36" s="44"/>
      <c r="K36" s="58"/>
    </row>
    <row r="37" spans="1:11" ht="48" customHeight="1">
      <c r="A37" s="136" t="s">
        <v>229</v>
      </c>
      <c r="B37" s="136"/>
      <c r="C37" s="136"/>
      <c r="D37" s="136"/>
      <c r="E37" s="136"/>
      <c r="G37" s="75"/>
      <c r="H37" s="71"/>
      <c r="I37" s="76"/>
      <c r="J37" s="44"/>
      <c r="K37" s="58"/>
    </row>
    <row r="38" spans="1:11" ht="15" customHeight="1">
      <c r="A38" s="77"/>
      <c r="B38" s="77"/>
      <c r="C38" s="77"/>
      <c r="D38" s="77"/>
      <c r="E38" s="56"/>
      <c r="G38" s="75"/>
      <c r="H38" s="71"/>
      <c r="I38" s="76"/>
      <c r="J38" s="44"/>
      <c r="K38" s="58"/>
    </row>
    <row r="40" spans="1:3" ht="15">
      <c r="A40" s="41" t="s">
        <v>136</v>
      </c>
      <c r="B40" s="41"/>
      <c r="C40" s="41"/>
    </row>
  </sheetData>
  <sheetProtection/>
  <mergeCells count="26">
    <mergeCell ref="A21:E21"/>
    <mergeCell ref="A34:E34"/>
    <mergeCell ref="A35:E35"/>
    <mergeCell ref="A36:E36"/>
    <mergeCell ref="A37:E37"/>
    <mergeCell ref="A31:E31"/>
    <mergeCell ref="G16:J16"/>
    <mergeCell ref="A16:D16"/>
    <mergeCell ref="A14:D14"/>
    <mergeCell ref="G14:J14"/>
    <mergeCell ref="A15:D15"/>
    <mergeCell ref="G15:J15"/>
    <mergeCell ref="A18:E18"/>
    <mergeCell ref="G21:K21"/>
    <mergeCell ref="A13:D13"/>
    <mergeCell ref="G13:J13"/>
    <mergeCell ref="A9:E9"/>
    <mergeCell ref="G9:K9"/>
    <mergeCell ref="A12:D12"/>
    <mergeCell ref="G12:J12"/>
    <mergeCell ref="A6:E6"/>
    <mergeCell ref="G6:K6"/>
    <mergeCell ref="A7:E7"/>
    <mergeCell ref="G7:K7"/>
    <mergeCell ref="A8:E8"/>
    <mergeCell ref="G8:K8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G33" sqref="G1:K16384"/>
    </sheetView>
  </sheetViews>
  <sheetFormatPr defaultColWidth="9.140625" defaultRowHeight="15"/>
  <cols>
    <col min="1" max="1" width="18.00390625" style="0" customWidth="1"/>
    <col min="2" max="4" width="21.7109375" style="0" customWidth="1"/>
    <col min="5" max="5" width="13.57421875" style="0" customWidth="1"/>
    <col min="7" max="7" width="18.00390625" style="22" hidden="1" customWidth="1"/>
    <col min="8" max="10" width="20.8515625" style="22" hidden="1" customWidth="1"/>
    <col min="11" max="11" width="13.57421875" style="22" hidden="1" customWidth="1"/>
  </cols>
  <sheetData>
    <row r="1" spans="1:11" ht="15">
      <c r="A1" s="4" t="s">
        <v>0</v>
      </c>
      <c r="B1" s="4"/>
      <c r="C1" s="4"/>
      <c r="D1" s="1"/>
      <c r="E1" s="1"/>
      <c r="F1" s="4"/>
      <c r="G1" s="18" t="s">
        <v>56</v>
      </c>
      <c r="H1" s="18"/>
      <c r="I1" s="18"/>
      <c r="J1" s="19"/>
      <c r="K1" s="19"/>
    </row>
    <row r="2" spans="1:11" ht="15">
      <c r="A2" s="4" t="s">
        <v>1</v>
      </c>
      <c r="B2" s="4"/>
      <c r="C2" s="4"/>
      <c r="D2" s="1"/>
      <c r="E2" s="1"/>
      <c r="F2" s="4"/>
      <c r="G2" s="37">
        <v>6</v>
      </c>
      <c r="H2" s="18"/>
      <c r="I2" s="18"/>
      <c r="J2" s="19"/>
      <c r="K2" s="19"/>
    </row>
    <row r="3" spans="1:11" ht="15">
      <c r="A3" s="4" t="s">
        <v>2</v>
      </c>
      <c r="B3" s="4"/>
      <c r="C3" s="4"/>
      <c r="D3" s="1"/>
      <c r="E3" s="1"/>
      <c r="F3" s="4"/>
      <c r="G3" s="18"/>
      <c r="H3" s="18"/>
      <c r="I3" s="18"/>
      <c r="J3" s="19"/>
      <c r="K3" s="19"/>
    </row>
    <row r="4" spans="1:11" ht="15">
      <c r="A4" s="1"/>
      <c r="B4" s="1"/>
      <c r="C4" s="1"/>
      <c r="D4" s="1"/>
      <c r="E4" s="1"/>
      <c r="F4" s="1"/>
      <c r="G4" s="19"/>
      <c r="H4" s="19"/>
      <c r="I4" s="19"/>
      <c r="J4" s="19"/>
      <c r="K4" s="19"/>
    </row>
    <row r="5" spans="1:11" ht="15">
      <c r="A5" s="1"/>
      <c r="B5" s="1"/>
      <c r="C5" s="1"/>
      <c r="D5" s="1"/>
      <c r="E5" s="1"/>
      <c r="F5" s="1"/>
      <c r="G5" s="19"/>
      <c r="H5" s="19"/>
      <c r="I5" s="19"/>
      <c r="J5" s="19"/>
      <c r="K5" s="19"/>
    </row>
    <row r="6" spans="1:11" ht="15">
      <c r="A6" s="92" t="s">
        <v>4</v>
      </c>
      <c r="B6" s="92"/>
      <c r="C6" s="92"/>
      <c r="D6" s="92"/>
      <c r="E6" s="92"/>
      <c r="F6" s="4"/>
      <c r="G6" s="91" t="s">
        <v>4</v>
      </c>
      <c r="H6" s="91"/>
      <c r="I6" s="91"/>
      <c r="J6" s="91"/>
      <c r="K6" s="91"/>
    </row>
    <row r="7" spans="1:11" ht="15">
      <c r="A7" s="92" t="s">
        <v>231</v>
      </c>
      <c r="B7" s="92"/>
      <c r="C7" s="92"/>
      <c r="D7" s="92"/>
      <c r="E7" s="92"/>
      <c r="F7" s="4"/>
      <c r="G7" s="91" t="str">
        <f>A7</f>
        <v>УСТРОЙСТВА ПЛАВНОГО ПУСКА</v>
      </c>
      <c r="H7" s="91"/>
      <c r="I7" s="91"/>
      <c r="J7" s="91"/>
      <c r="K7" s="91"/>
    </row>
    <row r="8" spans="1:11" ht="15">
      <c r="A8" s="92" t="s">
        <v>3</v>
      </c>
      <c r="B8" s="92"/>
      <c r="C8" s="92"/>
      <c r="D8" s="92"/>
      <c r="E8" s="92"/>
      <c r="F8" s="4"/>
      <c r="G8" s="91" t="s">
        <v>3</v>
      </c>
      <c r="H8" s="91"/>
      <c r="I8" s="91"/>
      <c r="J8" s="91"/>
      <c r="K8" s="91"/>
    </row>
    <row r="10" spans="1:11" ht="32.25" customHeight="1">
      <c r="A10" s="146" t="s">
        <v>232</v>
      </c>
      <c r="B10" s="143" t="str">
        <f>H10</f>
        <v>Расчетное значение тока для выбора модели ДМС в зависимости от режима пуска, А</v>
      </c>
      <c r="C10" s="143"/>
      <c r="D10" s="143"/>
      <c r="E10" s="144" t="str">
        <f>K10</f>
        <v>Цена,        тенге</v>
      </c>
      <c r="G10" s="98" t="str">
        <f>A10</f>
        <v>Модель ДМС</v>
      </c>
      <c r="H10" s="140" t="s">
        <v>233</v>
      </c>
      <c r="I10" s="140"/>
      <c r="J10" s="140"/>
      <c r="K10" s="141" t="s">
        <v>234</v>
      </c>
    </row>
    <row r="11" spans="1:11" ht="28.5" customHeight="1">
      <c r="A11" s="147"/>
      <c r="B11" s="83" t="s">
        <v>237</v>
      </c>
      <c r="C11" s="84" t="s">
        <v>236</v>
      </c>
      <c r="D11" s="85" t="s">
        <v>235</v>
      </c>
      <c r="E11" s="145"/>
      <c r="G11" s="98"/>
      <c r="H11" s="81" t="s">
        <v>237</v>
      </c>
      <c r="I11" s="82" t="s">
        <v>236</v>
      </c>
      <c r="J11" s="78" t="s">
        <v>235</v>
      </c>
      <c r="K11" s="142"/>
    </row>
    <row r="12" spans="1:11" ht="15">
      <c r="A12" s="11" t="str">
        <f aca="true" t="shared" si="0" ref="A12:D14">G12</f>
        <v>ДМС-015Н</v>
      </c>
      <c r="B12" s="15">
        <f t="shared" si="0"/>
        <v>22</v>
      </c>
      <c r="C12" s="15">
        <f t="shared" si="0"/>
        <v>18</v>
      </c>
      <c r="D12" s="15">
        <f t="shared" si="0"/>
        <v>15</v>
      </c>
      <c r="E12" s="15">
        <f>K12*G2</f>
        <v>406800</v>
      </c>
      <c r="G12" s="25" t="s">
        <v>238</v>
      </c>
      <c r="H12" s="27">
        <v>22</v>
      </c>
      <c r="I12" s="27">
        <v>18</v>
      </c>
      <c r="J12" s="28">
        <v>15</v>
      </c>
      <c r="K12" s="28">
        <v>67800</v>
      </c>
    </row>
    <row r="13" spans="1:11" ht="15">
      <c r="A13" s="11" t="str">
        <f t="shared" si="0"/>
        <v>ДМС-020Н</v>
      </c>
      <c r="B13" s="15">
        <f t="shared" si="0"/>
        <v>30</v>
      </c>
      <c r="C13" s="15">
        <f t="shared" si="0"/>
        <v>24</v>
      </c>
      <c r="D13" s="15">
        <f t="shared" si="0"/>
        <v>21</v>
      </c>
      <c r="E13" s="15">
        <f>K13*G2</f>
        <v>432600</v>
      </c>
      <c r="G13" s="25" t="s">
        <v>239</v>
      </c>
      <c r="H13" s="27">
        <v>30</v>
      </c>
      <c r="I13" s="27">
        <v>24</v>
      </c>
      <c r="J13" s="28">
        <v>21</v>
      </c>
      <c r="K13" s="28">
        <v>72100</v>
      </c>
    </row>
    <row r="14" spans="1:11" ht="15">
      <c r="A14" s="11" t="str">
        <f t="shared" si="0"/>
        <v>ДМС-030Н</v>
      </c>
      <c r="B14" s="15">
        <f t="shared" si="0"/>
        <v>43</v>
      </c>
      <c r="C14" s="15">
        <f t="shared" si="0"/>
        <v>34</v>
      </c>
      <c r="D14" s="15">
        <f t="shared" si="0"/>
        <v>30</v>
      </c>
      <c r="E14" s="15">
        <f>K14*G2</f>
        <v>481200</v>
      </c>
      <c r="G14" s="25" t="s">
        <v>240</v>
      </c>
      <c r="H14" s="27">
        <v>43</v>
      </c>
      <c r="I14" s="27">
        <v>34</v>
      </c>
      <c r="J14" s="28">
        <v>30</v>
      </c>
      <c r="K14" s="28">
        <v>80200</v>
      </c>
    </row>
    <row r="15" spans="1:11" ht="15">
      <c r="A15" s="11" t="str">
        <f aca="true" t="shared" si="1" ref="A15:A27">G15</f>
        <v>ДМС-040Н</v>
      </c>
      <c r="B15" s="15">
        <f aca="true" t="shared" si="2" ref="B15:B27">H15</f>
        <v>57</v>
      </c>
      <c r="C15" s="15">
        <f aca="true" t="shared" si="3" ref="C15:C27">I15</f>
        <v>46</v>
      </c>
      <c r="D15" s="15">
        <f>J15</f>
        <v>40</v>
      </c>
      <c r="E15" s="15">
        <f>K15*G2</f>
        <v>509400</v>
      </c>
      <c r="G15" s="25" t="s">
        <v>241</v>
      </c>
      <c r="H15" s="27">
        <v>57</v>
      </c>
      <c r="I15" s="27">
        <v>46</v>
      </c>
      <c r="J15" s="28">
        <v>40</v>
      </c>
      <c r="K15" s="28">
        <v>84900</v>
      </c>
    </row>
    <row r="16" spans="1:11" ht="15">
      <c r="A16" s="11" t="str">
        <f t="shared" si="1"/>
        <v>ДМС-050Н</v>
      </c>
      <c r="B16" s="15">
        <f t="shared" si="2"/>
        <v>72</v>
      </c>
      <c r="C16" s="15">
        <f t="shared" si="3"/>
        <v>58</v>
      </c>
      <c r="D16" s="15">
        <f aca="true" t="shared" si="4" ref="D16:D27">J16</f>
        <v>50</v>
      </c>
      <c r="E16" s="15">
        <f>K16*G2</f>
        <v>539400</v>
      </c>
      <c r="G16" s="25" t="s">
        <v>242</v>
      </c>
      <c r="H16" s="29">
        <v>72</v>
      </c>
      <c r="I16" s="29">
        <v>58</v>
      </c>
      <c r="J16" s="28">
        <v>50</v>
      </c>
      <c r="K16" s="28">
        <v>89900</v>
      </c>
    </row>
    <row r="17" spans="1:11" ht="15">
      <c r="A17" s="11" t="str">
        <f t="shared" si="1"/>
        <v>ДМС-060Н</v>
      </c>
      <c r="B17" s="15">
        <f t="shared" si="2"/>
        <v>85</v>
      </c>
      <c r="C17" s="15">
        <f t="shared" si="3"/>
        <v>68</v>
      </c>
      <c r="D17" s="15">
        <f t="shared" si="4"/>
        <v>60</v>
      </c>
      <c r="E17" s="15">
        <f>K17*G2</f>
        <v>660600</v>
      </c>
      <c r="G17" s="25" t="s">
        <v>243</v>
      </c>
      <c r="H17" s="29">
        <v>85</v>
      </c>
      <c r="I17" s="29">
        <v>68</v>
      </c>
      <c r="J17" s="28">
        <v>60</v>
      </c>
      <c r="K17" s="28">
        <v>110100</v>
      </c>
    </row>
    <row r="18" spans="1:11" ht="15">
      <c r="A18" s="11" t="str">
        <f t="shared" si="1"/>
        <v>ДМС-075Н</v>
      </c>
      <c r="B18" s="15">
        <f t="shared" si="2"/>
        <v>104</v>
      </c>
      <c r="C18" s="15">
        <f t="shared" si="3"/>
        <v>83</v>
      </c>
      <c r="D18" s="15">
        <f t="shared" si="4"/>
        <v>73</v>
      </c>
      <c r="E18" s="15">
        <f>K18*G2</f>
        <v>742800</v>
      </c>
      <c r="G18" s="25" t="s">
        <v>244</v>
      </c>
      <c r="H18" s="29">
        <v>104</v>
      </c>
      <c r="I18" s="29">
        <v>83</v>
      </c>
      <c r="J18" s="28">
        <v>73</v>
      </c>
      <c r="K18" s="28">
        <v>123800</v>
      </c>
    </row>
    <row r="19" spans="1:11" ht="15">
      <c r="A19" s="11" t="str">
        <f t="shared" si="1"/>
        <v>ДМС-100Н</v>
      </c>
      <c r="B19" s="15">
        <f t="shared" si="2"/>
        <v>142</v>
      </c>
      <c r="C19" s="15">
        <f t="shared" si="3"/>
        <v>114</v>
      </c>
      <c r="D19" s="15">
        <f t="shared" si="4"/>
        <v>99</v>
      </c>
      <c r="E19" s="15">
        <f>K19*G2</f>
        <v>936000</v>
      </c>
      <c r="G19" s="25" t="s">
        <v>245</v>
      </c>
      <c r="H19" s="29">
        <v>142</v>
      </c>
      <c r="I19" s="29">
        <v>114</v>
      </c>
      <c r="J19" s="28">
        <v>99</v>
      </c>
      <c r="K19" s="28">
        <v>156000</v>
      </c>
    </row>
    <row r="20" spans="1:11" ht="15">
      <c r="A20" s="11" t="str">
        <f t="shared" si="1"/>
        <v>ДМС-125Н</v>
      </c>
      <c r="B20" s="15">
        <f t="shared" si="2"/>
        <v>190</v>
      </c>
      <c r="C20" s="15">
        <f t="shared" si="3"/>
        <v>152</v>
      </c>
      <c r="D20" s="15">
        <f t="shared" si="4"/>
        <v>133</v>
      </c>
      <c r="E20" s="15">
        <f>K20*G2</f>
        <v>1120200</v>
      </c>
      <c r="G20" s="25" t="s">
        <v>246</v>
      </c>
      <c r="H20" s="29">
        <v>190</v>
      </c>
      <c r="I20" s="29">
        <v>152</v>
      </c>
      <c r="J20" s="28">
        <v>133</v>
      </c>
      <c r="K20" s="28">
        <v>186700</v>
      </c>
    </row>
    <row r="21" spans="1:11" ht="15" customHeight="1">
      <c r="A21" s="11" t="str">
        <f t="shared" si="1"/>
        <v>ДМС-150Н</v>
      </c>
      <c r="B21" s="15">
        <f t="shared" si="2"/>
        <v>204</v>
      </c>
      <c r="C21" s="15">
        <f t="shared" si="3"/>
        <v>163</v>
      </c>
      <c r="D21" s="15">
        <f t="shared" si="4"/>
        <v>143</v>
      </c>
      <c r="E21" s="15">
        <f>K21*G2</f>
        <v>1363200</v>
      </c>
      <c r="G21" s="25" t="s">
        <v>247</v>
      </c>
      <c r="H21" s="29">
        <v>204</v>
      </c>
      <c r="I21" s="29">
        <v>163</v>
      </c>
      <c r="J21" s="28">
        <v>143</v>
      </c>
      <c r="K21" s="28">
        <v>227200</v>
      </c>
    </row>
    <row r="22" spans="1:11" ht="15">
      <c r="A22" s="11" t="str">
        <f t="shared" si="1"/>
        <v>ДМС-200Н</v>
      </c>
      <c r="B22" s="15">
        <f t="shared" si="2"/>
        <v>270</v>
      </c>
      <c r="C22" s="15">
        <f t="shared" si="3"/>
        <v>216</v>
      </c>
      <c r="D22" s="15">
        <f t="shared" si="4"/>
        <v>189</v>
      </c>
      <c r="E22" s="15">
        <f>K22*G2</f>
        <v>1516200</v>
      </c>
      <c r="G22" s="25" t="s">
        <v>248</v>
      </c>
      <c r="H22" s="29">
        <v>270</v>
      </c>
      <c r="I22" s="29">
        <v>216</v>
      </c>
      <c r="J22" s="28">
        <v>189</v>
      </c>
      <c r="K22" s="28">
        <v>252700</v>
      </c>
    </row>
    <row r="23" spans="1:11" ht="15">
      <c r="A23" s="11" t="str">
        <f t="shared" si="1"/>
        <v>ДМС-250Н</v>
      </c>
      <c r="B23" s="15">
        <f t="shared" si="2"/>
        <v>340</v>
      </c>
      <c r="C23" s="15">
        <f t="shared" si="3"/>
        <v>272</v>
      </c>
      <c r="D23" s="15">
        <f t="shared" si="4"/>
        <v>238</v>
      </c>
      <c r="E23" s="15">
        <f>K23*G2</f>
        <v>1607400</v>
      </c>
      <c r="G23" s="25" t="s">
        <v>249</v>
      </c>
      <c r="H23" s="29">
        <v>340</v>
      </c>
      <c r="I23" s="29">
        <v>272</v>
      </c>
      <c r="J23" s="28">
        <v>238</v>
      </c>
      <c r="K23" s="28">
        <v>267900</v>
      </c>
    </row>
    <row r="24" spans="1:11" ht="15">
      <c r="A24" s="11" t="str">
        <f t="shared" si="1"/>
        <v>ДМС-300Н</v>
      </c>
      <c r="B24" s="15">
        <f t="shared" si="2"/>
        <v>420</v>
      </c>
      <c r="C24" s="15">
        <f t="shared" si="3"/>
        <v>336</v>
      </c>
      <c r="D24" s="15">
        <f t="shared" si="4"/>
        <v>294</v>
      </c>
      <c r="E24" s="15">
        <f>K24*G2</f>
        <v>1965600</v>
      </c>
      <c r="G24" s="25" t="s">
        <v>250</v>
      </c>
      <c r="H24" s="29">
        <v>420</v>
      </c>
      <c r="I24" s="29">
        <v>336</v>
      </c>
      <c r="J24" s="28">
        <v>294</v>
      </c>
      <c r="K24" s="28">
        <v>327600</v>
      </c>
    </row>
    <row r="25" spans="1:11" ht="15" customHeight="1">
      <c r="A25" s="11" t="str">
        <f t="shared" si="1"/>
        <v>ДМС-350Н</v>
      </c>
      <c r="B25" s="15">
        <f t="shared" si="2"/>
        <v>460</v>
      </c>
      <c r="C25" s="15">
        <f t="shared" si="3"/>
        <v>368</v>
      </c>
      <c r="D25" s="15">
        <f t="shared" si="4"/>
        <v>322</v>
      </c>
      <c r="E25" s="15">
        <f>K25*G2</f>
        <v>2014800</v>
      </c>
      <c r="G25" s="25" t="s">
        <v>251</v>
      </c>
      <c r="H25" s="30">
        <v>460</v>
      </c>
      <c r="I25" s="30">
        <v>368</v>
      </c>
      <c r="J25" s="28">
        <v>322</v>
      </c>
      <c r="K25" s="28">
        <v>335800</v>
      </c>
    </row>
    <row r="26" spans="1:11" ht="15" customHeight="1">
      <c r="A26" s="9" t="str">
        <f t="shared" si="1"/>
        <v>ДМС-400Н</v>
      </c>
      <c r="B26" s="15">
        <f t="shared" si="2"/>
        <v>580</v>
      </c>
      <c r="C26" s="15">
        <f t="shared" si="3"/>
        <v>464</v>
      </c>
      <c r="D26" s="15">
        <f t="shared" si="4"/>
        <v>406</v>
      </c>
      <c r="E26" s="15">
        <f>K26*G2</f>
        <v>2270400</v>
      </c>
      <c r="G26" s="25" t="s">
        <v>252</v>
      </c>
      <c r="H26" s="27">
        <v>580</v>
      </c>
      <c r="I26" s="27">
        <v>464</v>
      </c>
      <c r="J26" s="28">
        <v>406</v>
      </c>
      <c r="K26" s="28">
        <v>378400</v>
      </c>
    </row>
    <row r="27" spans="1:11" ht="15">
      <c r="A27" s="79" t="str">
        <f t="shared" si="1"/>
        <v>ДМС-550Н</v>
      </c>
      <c r="B27" s="15">
        <f t="shared" si="2"/>
        <v>710</v>
      </c>
      <c r="C27" s="15">
        <f t="shared" si="3"/>
        <v>568</v>
      </c>
      <c r="D27" s="15">
        <f t="shared" si="4"/>
        <v>497</v>
      </c>
      <c r="E27" s="15">
        <f>K27*G2</f>
        <v>2652000</v>
      </c>
      <c r="G27" s="31" t="s">
        <v>253</v>
      </c>
      <c r="H27" s="27">
        <v>710</v>
      </c>
      <c r="I27" s="27">
        <v>568</v>
      </c>
      <c r="J27" s="28">
        <v>497</v>
      </c>
      <c r="K27" s="28">
        <v>442000</v>
      </c>
    </row>
    <row r="30" spans="1:5" ht="31.5" customHeight="1">
      <c r="A30" s="93" t="s">
        <v>254</v>
      </c>
      <c r="B30" s="93"/>
      <c r="C30" s="93"/>
      <c r="D30" s="93"/>
      <c r="E30" s="93"/>
    </row>
    <row r="31" spans="1:5" ht="30" customHeight="1">
      <c r="A31" s="93" t="s">
        <v>255</v>
      </c>
      <c r="B31" s="93"/>
      <c r="C31" s="93"/>
      <c r="D31" s="93"/>
      <c r="E31" s="93"/>
    </row>
    <row r="32" spans="1:5" ht="57.75" customHeight="1">
      <c r="A32" s="93" t="s">
        <v>256</v>
      </c>
      <c r="B32" s="93"/>
      <c r="C32" s="93"/>
      <c r="D32" s="93"/>
      <c r="E32" s="93"/>
    </row>
    <row r="33" spans="1:5" ht="26.25" customHeight="1">
      <c r="A33" s="93"/>
      <c r="B33" s="93"/>
      <c r="C33" s="93"/>
      <c r="D33" s="93"/>
      <c r="E33" s="93"/>
    </row>
    <row r="34" spans="1:5" ht="74.25" customHeight="1">
      <c r="A34" s="93" t="s">
        <v>257</v>
      </c>
      <c r="B34" s="93"/>
      <c r="C34" s="93"/>
      <c r="D34" s="93"/>
      <c r="E34" s="93"/>
    </row>
    <row r="35" spans="1:5" ht="27.75" customHeight="1">
      <c r="A35" s="93" t="s">
        <v>258</v>
      </c>
      <c r="B35" s="93"/>
      <c r="C35" s="93"/>
      <c r="D35" s="93"/>
      <c r="E35" s="93"/>
    </row>
    <row r="36" spans="1:5" ht="27.75" customHeight="1">
      <c r="A36" s="93" t="s">
        <v>259</v>
      </c>
      <c r="B36" s="93"/>
      <c r="C36" s="93"/>
      <c r="D36" s="93"/>
      <c r="E36" s="93"/>
    </row>
    <row r="37" spans="1:5" ht="29.25" customHeight="1">
      <c r="A37" s="93" t="s">
        <v>260</v>
      </c>
      <c r="B37" s="93"/>
      <c r="C37" s="93"/>
      <c r="D37" s="93"/>
      <c r="E37" s="93"/>
    </row>
    <row r="38" spans="1:5" ht="15">
      <c r="A38" s="40"/>
      <c r="B38" s="40"/>
      <c r="C38" s="40"/>
      <c r="D38" s="40"/>
      <c r="E38" s="40"/>
    </row>
    <row r="39" spans="1:5" ht="15">
      <c r="A39" s="40"/>
      <c r="B39" s="40"/>
      <c r="C39" s="40"/>
      <c r="D39" s="40"/>
      <c r="E39" s="40"/>
    </row>
    <row r="40" ht="15">
      <c r="A40" s="41" t="s">
        <v>136</v>
      </c>
    </row>
  </sheetData>
  <sheetProtection password="CA1D" sheet="1" formatCells="0" formatColumns="0" formatRows="0" insertColumns="0" insertRows="0" insertHyperlinks="0" deleteColumns="0" deleteRows="0" sort="0" autoFilter="0" pivotTables="0"/>
  <mergeCells count="20">
    <mergeCell ref="A36:E36"/>
    <mergeCell ref="H10:J10"/>
    <mergeCell ref="K10:K11"/>
    <mergeCell ref="B10:D10"/>
    <mergeCell ref="E10:E11"/>
    <mergeCell ref="A10:A11"/>
    <mergeCell ref="G10:G11"/>
    <mergeCell ref="A30:E30"/>
    <mergeCell ref="A31:E31"/>
    <mergeCell ref="A32:E32"/>
    <mergeCell ref="A6:E6"/>
    <mergeCell ref="G6:K6"/>
    <mergeCell ref="A7:E7"/>
    <mergeCell ref="G7:K7"/>
    <mergeCell ref="A37:E37"/>
    <mergeCell ref="A8:E8"/>
    <mergeCell ref="G8:K8"/>
    <mergeCell ref="A33:E33"/>
    <mergeCell ref="A34:E34"/>
    <mergeCell ref="A35:E35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8" zoomScaleNormal="78" workbookViewId="0" topLeftCell="A1">
      <selection activeCell="H1" sqref="H1:M16384"/>
    </sheetView>
  </sheetViews>
  <sheetFormatPr defaultColWidth="9.140625" defaultRowHeight="15"/>
  <cols>
    <col min="1" max="1" width="18.00390625" style="0" customWidth="1"/>
    <col min="2" max="6" width="13.57421875" style="0" customWidth="1"/>
    <col min="8" max="8" width="18.00390625" style="22" hidden="1" customWidth="1"/>
    <col min="9" max="13" width="13.57421875" style="22" hidden="1" customWidth="1"/>
  </cols>
  <sheetData>
    <row r="1" spans="1:13" ht="15">
      <c r="A1" s="4" t="s">
        <v>0</v>
      </c>
      <c r="B1" s="4"/>
      <c r="C1" s="4"/>
      <c r="D1" s="1"/>
      <c r="E1" s="1"/>
      <c r="F1" s="4"/>
      <c r="G1" s="4"/>
      <c r="H1" s="18" t="s">
        <v>56</v>
      </c>
      <c r="I1" s="18"/>
      <c r="J1" s="18"/>
      <c r="K1" s="19"/>
      <c r="L1" s="19"/>
      <c r="M1" s="18"/>
    </row>
    <row r="2" spans="1:13" ht="15">
      <c r="A2" s="4" t="s">
        <v>1</v>
      </c>
      <c r="B2" s="4"/>
      <c r="C2" s="4"/>
      <c r="D2" s="1"/>
      <c r="E2" s="1"/>
      <c r="F2" s="4"/>
      <c r="G2" s="4"/>
      <c r="H2" s="37">
        <v>6</v>
      </c>
      <c r="I2" s="18"/>
      <c r="J2" s="18"/>
      <c r="K2" s="19"/>
      <c r="L2" s="19"/>
      <c r="M2" s="18"/>
    </row>
    <row r="3" spans="1:13" ht="15">
      <c r="A3" s="4" t="s">
        <v>2</v>
      </c>
      <c r="B3" s="4"/>
      <c r="C3" s="4"/>
      <c r="D3" s="1"/>
      <c r="E3" s="1"/>
      <c r="F3" s="4"/>
      <c r="G3" s="4"/>
      <c r="H3" s="18"/>
      <c r="I3" s="18"/>
      <c r="J3" s="18"/>
      <c r="K3" s="19"/>
      <c r="L3" s="19"/>
      <c r="M3" s="18"/>
    </row>
    <row r="4" spans="1:13" ht="15">
      <c r="A4" s="1"/>
      <c r="B4" s="1"/>
      <c r="C4" s="1"/>
      <c r="D4" s="1"/>
      <c r="E4" s="1"/>
      <c r="F4" s="3"/>
      <c r="G4" s="1"/>
      <c r="H4" s="19"/>
      <c r="I4" s="19"/>
      <c r="J4" s="19"/>
      <c r="K4" s="19"/>
      <c r="L4" s="19"/>
      <c r="M4" s="20"/>
    </row>
    <row r="5" spans="1:13" ht="15">
      <c r="A5" s="1"/>
      <c r="B5" s="1"/>
      <c r="C5" s="1"/>
      <c r="D5" s="1"/>
      <c r="E5" s="1"/>
      <c r="F5" s="3"/>
      <c r="G5" s="1"/>
      <c r="H5" s="19"/>
      <c r="I5" s="19"/>
      <c r="J5" s="19"/>
      <c r="K5" s="19"/>
      <c r="L5" s="19"/>
      <c r="M5" s="20"/>
    </row>
    <row r="6" spans="1:13" ht="15">
      <c r="A6" s="92" t="s">
        <v>4</v>
      </c>
      <c r="B6" s="92"/>
      <c r="C6" s="92"/>
      <c r="D6" s="92"/>
      <c r="E6" s="92"/>
      <c r="F6" s="92"/>
      <c r="G6" s="4"/>
      <c r="H6" s="91" t="s">
        <v>4</v>
      </c>
      <c r="I6" s="91"/>
      <c r="J6" s="91"/>
      <c r="K6" s="91"/>
      <c r="L6" s="91"/>
      <c r="M6" s="91"/>
    </row>
    <row r="7" spans="1:13" ht="15">
      <c r="A7" s="92" t="s">
        <v>261</v>
      </c>
      <c r="B7" s="92"/>
      <c r="C7" s="92"/>
      <c r="D7" s="92"/>
      <c r="E7" s="92"/>
      <c r="F7" s="92"/>
      <c r="G7" s="4"/>
      <c r="H7" s="91" t="s">
        <v>261</v>
      </c>
      <c r="I7" s="91"/>
      <c r="J7" s="91"/>
      <c r="K7" s="91"/>
      <c r="L7" s="91"/>
      <c r="M7" s="91"/>
    </row>
    <row r="8" spans="1:13" ht="15">
      <c r="A8" s="92" t="s">
        <v>150</v>
      </c>
      <c r="B8" s="92"/>
      <c r="C8" s="92"/>
      <c r="D8" s="92"/>
      <c r="E8" s="92"/>
      <c r="F8" s="92"/>
      <c r="G8" s="4"/>
      <c r="H8" s="91" t="s">
        <v>150</v>
      </c>
      <c r="I8" s="91"/>
      <c r="J8" s="91"/>
      <c r="K8" s="91"/>
      <c r="L8" s="91"/>
      <c r="M8" s="91"/>
    </row>
    <row r="9" spans="1:13" ht="15">
      <c r="A9" s="92" t="s">
        <v>3</v>
      </c>
      <c r="B9" s="92"/>
      <c r="C9" s="92"/>
      <c r="D9" s="92"/>
      <c r="E9" s="92"/>
      <c r="F9" s="92"/>
      <c r="G9" s="4"/>
      <c r="H9" s="91" t="s">
        <v>3</v>
      </c>
      <c r="I9" s="91"/>
      <c r="J9" s="91"/>
      <c r="K9" s="91"/>
      <c r="L9" s="91"/>
      <c r="M9" s="91"/>
    </row>
    <row r="11" spans="1:13" ht="36" customHeight="1">
      <c r="A11" s="10" t="str">
        <f aca="true" t="shared" si="0" ref="A11:F11">H11</f>
        <v>Мощность ЧРП</v>
      </c>
      <c r="B11" s="80" t="str">
        <f t="shared" si="0"/>
        <v>входной фильтр</v>
      </c>
      <c r="C11" s="80" t="str">
        <f t="shared" si="0"/>
        <v>входной RL фильтр</v>
      </c>
      <c r="D11" s="80" t="str">
        <f t="shared" si="0"/>
        <v>выходной фильтр</v>
      </c>
      <c r="E11" s="80" t="str">
        <f t="shared" si="0"/>
        <v>синус-фильтр</v>
      </c>
      <c r="F11" s="80" t="str">
        <f t="shared" si="0"/>
        <v>ЭМИ-фильтр</v>
      </c>
      <c r="H11" s="23" t="s">
        <v>262</v>
      </c>
      <c r="I11" s="82" t="s">
        <v>263</v>
      </c>
      <c r="J11" s="82" t="s">
        <v>264</v>
      </c>
      <c r="K11" s="82" t="s">
        <v>265</v>
      </c>
      <c r="L11" s="82" t="s">
        <v>266</v>
      </c>
      <c r="M11" s="82" t="s">
        <v>267</v>
      </c>
    </row>
    <row r="12" spans="1:13" ht="15">
      <c r="A12" s="11" t="str">
        <f aca="true" t="shared" si="1" ref="A12:A31">H12</f>
        <v>2,2 кВт</v>
      </c>
      <c r="B12" s="15">
        <f>I12*H2</f>
        <v>49200</v>
      </c>
      <c r="C12" s="15">
        <f>J12*H2</f>
        <v>54600</v>
      </c>
      <c r="D12" s="15">
        <f>K12*H2</f>
        <v>62400</v>
      </c>
      <c r="E12" s="15">
        <f>L12*H2</f>
        <v>249000</v>
      </c>
      <c r="F12" s="15">
        <f>M12*H2</f>
        <v>70200</v>
      </c>
      <c r="H12" s="25" t="s">
        <v>17</v>
      </c>
      <c r="I12" s="27">
        <v>8200</v>
      </c>
      <c r="J12" s="27">
        <v>9100</v>
      </c>
      <c r="K12" s="28">
        <v>10400</v>
      </c>
      <c r="L12" s="28">
        <v>41500</v>
      </c>
      <c r="M12" s="28">
        <v>11700</v>
      </c>
    </row>
    <row r="13" spans="1:13" ht="15">
      <c r="A13" s="11" t="str">
        <f t="shared" si="1"/>
        <v>3,7 кВт</v>
      </c>
      <c r="B13" s="15">
        <f>I13*H2</f>
        <v>64800</v>
      </c>
      <c r="C13" s="15">
        <f>J13*H2</f>
        <v>73800</v>
      </c>
      <c r="D13" s="15">
        <f>K13*H2</f>
        <v>73800</v>
      </c>
      <c r="E13" s="15">
        <f>L13*H2</f>
        <v>315600</v>
      </c>
      <c r="F13" s="15">
        <f>M13*H2</f>
        <v>70200</v>
      </c>
      <c r="H13" s="25" t="s">
        <v>18</v>
      </c>
      <c r="I13" s="29">
        <v>10800</v>
      </c>
      <c r="J13" s="29">
        <v>12300</v>
      </c>
      <c r="K13" s="28">
        <v>12300</v>
      </c>
      <c r="L13" s="28">
        <v>52600</v>
      </c>
      <c r="M13" s="28">
        <v>11700</v>
      </c>
    </row>
    <row r="14" spans="1:13" ht="15">
      <c r="A14" s="11" t="str">
        <f t="shared" si="1"/>
        <v>5,5 кВт</v>
      </c>
      <c r="B14" s="15">
        <f>I14*H2</f>
        <v>70200</v>
      </c>
      <c r="C14" s="15">
        <f>J14*H2</f>
        <v>78600</v>
      </c>
      <c r="D14" s="15">
        <f>K14*H2</f>
        <v>84000</v>
      </c>
      <c r="E14" s="15">
        <f>L14*H2</f>
        <v>315600</v>
      </c>
      <c r="F14" s="15">
        <f>M14*H2</f>
        <v>113400</v>
      </c>
      <c r="H14" s="25" t="s">
        <v>19</v>
      </c>
      <c r="I14" s="29">
        <v>11700</v>
      </c>
      <c r="J14" s="29">
        <v>13100</v>
      </c>
      <c r="K14" s="28">
        <v>14000</v>
      </c>
      <c r="L14" s="28">
        <v>52600</v>
      </c>
      <c r="M14" s="28">
        <v>18900</v>
      </c>
    </row>
    <row r="15" spans="1:13" ht="15">
      <c r="A15" s="11" t="str">
        <f t="shared" si="1"/>
        <v>7,5 кВт</v>
      </c>
      <c r="B15" s="15">
        <f>I15*H2</f>
        <v>75000</v>
      </c>
      <c r="C15" s="15">
        <f>J15*H2</f>
        <v>84000</v>
      </c>
      <c r="D15" s="15">
        <f>K15*H2</f>
        <v>92400</v>
      </c>
      <c r="E15" s="15">
        <f>L15*H2</f>
        <v>383400</v>
      </c>
      <c r="F15" s="15">
        <f>M15*H2</f>
        <v>125400</v>
      </c>
      <c r="H15" s="25" t="s">
        <v>20</v>
      </c>
      <c r="I15" s="29">
        <v>12500</v>
      </c>
      <c r="J15" s="29">
        <v>14000</v>
      </c>
      <c r="K15" s="28">
        <v>15400</v>
      </c>
      <c r="L15" s="28">
        <v>63900</v>
      </c>
      <c r="M15" s="28">
        <v>20900</v>
      </c>
    </row>
    <row r="16" spans="1:13" ht="15">
      <c r="A16" s="11" t="str">
        <f t="shared" si="1"/>
        <v>11 кВт</v>
      </c>
      <c r="B16" s="15">
        <f>I16*H2</f>
        <v>78600</v>
      </c>
      <c r="C16" s="15">
        <f>J16*H2</f>
        <v>90600</v>
      </c>
      <c r="D16" s="15">
        <f>K16*H2</f>
        <v>105000</v>
      </c>
      <c r="E16" s="15">
        <f>L16*H2</f>
        <v>483000</v>
      </c>
      <c r="F16" s="15">
        <f>M16*H2</f>
        <v>125400</v>
      </c>
      <c r="H16" s="25" t="s">
        <v>21</v>
      </c>
      <c r="I16" s="29">
        <v>13100</v>
      </c>
      <c r="J16" s="29">
        <v>15100</v>
      </c>
      <c r="K16" s="28">
        <v>17500</v>
      </c>
      <c r="L16" s="28">
        <v>80500</v>
      </c>
      <c r="M16" s="28">
        <v>20900</v>
      </c>
    </row>
    <row r="17" spans="1:13" ht="15">
      <c r="A17" s="11" t="str">
        <f t="shared" si="1"/>
        <v>15 кВт</v>
      </c>
      <c r="B17" s="15">
        <f>I17*H2</f>
        <v>90000</v>
      </c>
      <c r="C17" s="15">
        <f>J17*H2</f>
        <v>103200</v>
      </c>
      <c r="D17" s="15">
        <f>K17*H2</f>
        <v>136800</v>
      </c>
      <c r="E17" s="15">
        <f>L17*H2</f>
        <v>654600</v>
      </c>
      <c r="F17" s="15" t="b">
        <f>A12=H12=M17*H2</f>
        <v>0</v>
      </c>
      <c r="H17" s="25" t="s">
        <v>22</v>
      </c>
      <c r="I17" s="29">
        <v>15000</v>
      </c>
      <c r="J17" s="29">
        <v>17200</v>
      </c>
      <c r="K17" s="28">
        <v>22800</v>
      </c>
      <c r="L17" s="28">
        <v>109100</v>
      </c>
      <c r="M17" s="28">
        <v>29800</v>
      </c>
    </row>
    <row r="18" spans="1:13" ht="15" customHeight="1">
      <c r="A18" s="11" t="str">
        <f t="shared" si="1"/>
        <v>18,5 кВт</v>
      </c>
      <c r="B18" s="15">
        <f>I18*H2</f>
        <v>103200</v>
      </c>
      <c r="C18" s="15">
        <f>J18*H2</f>
        <v>120000</v>
      </c>
      <c r="D18" s="15">
        <f>K18*H2</f>
        <v>155400</v>
      </c>
      <c r="E18" s="15">
        <f>L18*H2</f>
        <v>687600</v>
      </c>
      <c r="F18" s="15">
        <f>M18*H2</f>
        <v>178800</v>
      </c>
      <c r="H18" s="25" t="s">
        <v>23</v>
      </c>
      <c r="I18" s="29">
        <v>17200</v>
      </c>
      <c r="J18" s="29">
        <v>20000</v>
      </c>
      <c r="K18" s="28">
        <v>25900</v>
      </c>
      <c r="L18" s="28">
        <v>114600</v>
      </c>
      <c r="M18" s="28">
        <v>29800</v>
      </c>
    </row>
    <row r="19" spans="1:13" ht="15">
      <c r="A19" s="11" t="str">
        <f t="shared" si="1"/>
        <v>22 кВт</v>
      </c>
      <c r="B19" s="15">
        <f>I19*H2</f>
        <v>103800</v>
      </c>
      <c r="C19" s="15">
        <f>J19*H2</f>
        <v>120600</v>
      </c>
      <c r="D19" s="15">
        <f>K19*H2</f>
        <v>184200</v>
      </c>
      <c r="E19" s="15">
        <f>L19*H2</f>
        <v>781800</v>
      </c>
      <c r="F19" s="15">
        <f>M19*H2</f>
        <v>178800</v>
      </c>
      <c r="H19" s="25" t="s">
        <v>24</v>
      </c>
      <c r="I19" s="29">
        <v>17300</v>
      </c>
      <c r="J19" s="29">
        <v>20100</v>
      </c>
      <c r="K19" s="28">
        <v>30700</v>
      </c>
      <c r="L19" s="28">
        <v>130300</v>
      </c>
      <c r="M19" s="28">
        <v>29800</v>
      </c>
    </row>
    <row r="20" spans="1:13" ht="15">
      <c r="A20" s="11" t="str">
        <f t="shared" si="1"/>
        <v>30 кВт</v>
      </c>
      <c r="B20" s="15">
        <f>I20*H2</f>
        <v>115800</v>
      </c>
      <c r="C20" s="15">
        <f>J20*H2</f>
        <v>132600</v>
      </c>
      <c r="D20" s="15">
        <f>K20*H2</f>
        <v>207000</v>
      </c>
      <c r="E20" s="15">
        <f>L20*H2</f>
        <v>910800</v>
      </c>
      <c r="F20" s="15">
        <f>M20*H2</f>
        <v>178800</v>
      </c>
      <c r="H20" s="25" t="s">
        <v>25</v>
      </c>
      <c r="I20" s="29">
        <v>19300</v>
      </c>
      <c r="J20" s="29">
        <v>22100</v>
      </c>
      <c r="K20" s="28">
        <v>34500</v>
      </c>
      <c r="L20" s="28">
        <v>151800</v>
      </c>
      <c r="M20" s="28">
        <v>29800</v>
      </c>
    </row>
    <row r="21" spans="1:13" ht="15">
      <c r="A21" s="11" t="str">
        <f t="shared" si="1"/>
        <v>37 кВт</v>
      </c>
      <c r="B21" s="15">
        <f>I21*H2</f>
        <v>125400</v>
      </c>
      <c r="C21" s="15">
        <f>J21*H2</f>
        <v>145200</v>
      </c>
      <c r="D21" s="15">
        <f>K21*H2</f>
        <v>231000</v>
      </c>
      <c r="E21" s="15">
        <f>L21*H2</f>
        <v>1023600</v>
      </c>
      <c r="F21" s="15">
        <f>M21*H2</f>
        <v>178800</v>
      </c>
      <c r="H21" s="25" t="s">
        <v>26</v>
      </c>
      <c r="I21" s="29">
        <v>20900</v>
      </c>
      <c r="J21" s="29">
        <v>24200</v>
      </c>
      <c r="K21" s="28">
        <v>38500</v>
      </c>
      <c r="L21" s="28">
        <v>170600</v>
      </c>
      <c r="M21" s="28">
        <v>29800</v>
      </c>
    </row>
    <row r="22" spans="1:13" ht="15" customHeight="1">
      <c r="A22" s="11" t="str">
        <f t="shared" si="1"/>
        <v>45 кВт</v>
      </c>
      <c r="B22" s="15">
        <f>I22*H2</f>
        <v>150000</v>
      </c>
      <c r="C22" s="15">
        <f>J22*H2</f>
        <v>172200</v>
      </c>
      <c r="D22" s="15">
        <f>K22*H2</f>
        <v>264600</v>
      </c>
      <c r="E22" s="15">
        <f>L22*H2</f>
        <v>1285200</v>
      </c>
      <c r="F22" s="15">
        <f>M22*H2</f>
        <v>350400</v>
      </c>
      <c r="H22" s="25" t="s">
        <v>27</v>
      </c>
      <c r="I22" s="30">
        <v>25000</v>
      </c>
      <c r="J22" s="30">
        <v>28700</v>
      </c>
      <c r="K22" s="28">
        <v>44100</v>
      </c>
      <c r="L22" s="28">
        <v>214200</v>
      </c>
      <c r="M22" s="28">
        <v>58400</v>
      </c>
    </row>
    <row r="23" spans="1:13" ht="15" customHeight="1">
      <c r="A23" s="9" t="str">
        <f t="shared" si="1"/>
        <v>55 кВт</v>
      </c>
      <c r="B23" s="15">
        <f>I23*H2</f>
        <v>176400</v>
      </c>
      <c r="C23" s="15">
        <f>J23*H2</f>
        <v>203400</v>
      </c>
      <c r="D23" s="15">
        <f>K23*H2</f>
        <v>306000</v>
      </c>
      <c r="E23" s="15">
        <f>L23*H2</f>
        <v>1861200</v>
      </c>
      <c r="F23" s="15">
        <f>M23*H2</f>
        <v>350400</v>
      </c>
      <c r="H23" s="31" t="s">
        <v>28</v>
      </c>
      <c r="I23" s="27">
        <v>29400</v>
      </c>
      <c r="J23" s="27">
        <v>33900</v>
      </c>
      <c r="K23" s="28">
        <v>51000</v>
      </c>
      <c r="L23" s="28">
        <v>310200</v>
      </c>
      <c r="M23" s="28">
        <v>58400</v>
      </c>
    </row>
    <row r="24" spans="1:13" ht="15">
      <c r="A24" s="79" t="str">
        <f t="shared" si="1"/>
        <v>75 кВт</v>
      </c>
      <c r="B24" s="15">
        <f>I24*H2</f>
        <v>224400</v>
      </c>
      <c r="C24" s="15">
        <f>J24*H2</f>
        <v>257400</v>
      </c>
      <c r="D24" s="15">
        <f>K24*H2</f>
        <v>367200</v>
      </c>
      <c r="E24" s="15">
        <f>L24*H2</f>
        <v>2280000</v>
      </c>
      <c r="F24" s="15">
        <f>M24*H2</f>
        <v>408000</v>
      </c>
      <c r="H24" s="31" t="s">
        <v>57</v>
      </c>
      <c r="I24" s="27">
        <v>37400</v>
      </c>
      <c r="J24" s="27">
        <v>42900</v>
      </c>
      <c r="K24" s="28">
        <v>61200</v>
      </c>
      <c r="L24" s="28">
        <v>380000</v>
      </c>
      <c r="M24" s="28">
        <v>68000</v>
      </c>
    </row>
    <row r="25" spans="1:13" ht="15">
      <c r="A25" s="79" t="str">
        <f t="shared" si="1"/>
        <v>93 кВт</v>
      </c>
      <c r="B25" s="15">
        <f>I25*H2</f>
        <v>272400</v>
      </c>
      <c r="C25" s="15">
        <f>J25*H2</f>
        <v>312600</v>
      </c>
      <c r="D25" s="15">
        <f>K25*H2</f>
        <v>408600</v>
      </c>
      <c r="E25" s="15">
        <f>L25*H2</f>
        <v>2383800</v>
      </c>
      <c r="F25" s="15">
        <f>M25*H2</f>
        <v>609600</v>
      </c>
      <c r="H25" s="31" t="s">
        <v>58</v>
      </c>
      <c r="I25" s="27">
        <v>45400</v>
      </c>
      <c r="J25" s="27">
        <v>52100</v>
      </c>
      <c r="K25" s="28">
        <v>68100</v>
      </c>
      <c r="L25" s="28">
        <v>397300</v>
      </c>
      <c r="M25" s="28">
        <v>101600</v>
      </c>
    </row>
    <row r="26" spans="1:13" ht="15">
      <c r="A26" s="79" t="str">
        <f t="shared" si="1"/>
        <v>110 кВт</v>
      </c>
      <c r="B26" s="15">
        <f>I26*H2</f>
        <v>310800</v>
      </c>
      <c r="C26" s="15">
        <f>J26*H2</f>
        <v>357600</v>
      </c>
      <c r="D26" s="15">
        <f>K26*H2</f>
        <v>467400</v>
      </c>
      <c r="E26" s="15">
        <f>L26*H2</f>
        <v>3777000</v>
      </c>
      <c r="F26" s="15">
        <f>M26*H2</f>
        <v>616800</v>
      </c>
      <c r="H26" s="31" t="s">
        <v>59</v>
      </c>
      <c r="I26" s="27">
        <v>51800</v>
      </c>
      <c r="J26" s="27">
        <v>59600</v>
      </c>
      <c r="K26" s="28">
        <v>77900</v>
      </c>
      <c r="L26" s="28">
        <v>629500</v>
      </c>
      <c r="M26" s="28">
        <v>102800</v>
      </c>
    </row>
    <row r="27" spans="1:13" ht="15">
      <c r="A27" s="79" t="str">
        <f t="shared" si="1"/>
        <v>132 кВт</v>
      </c>
      <c r="B27" s="15">
        <f>I27*H2</f>
        <v>0</v>
      </c>
      <c r="C27" s="15">
        <f>J27*H2</f>
        <v>0</v>
      </c>
      <c r="D27" s="15">
        <f>K27*H2</f>
        <v>0</v>
      </c>
      <c r="E27" s="15">
        <f>L27*H2</f>
        <v>5083800</v>
      </c>
      <c r="F27" s="15">
        <f>M27*H2</f>
        <v>741600</v>
      </c>
      <c r="H27" s="31" t="s">
        <v>60</v>
      </c>
      <c r="I27" s="27"/>
      <c r="J27" s="27"/>
      <c r="K27" s="28"/>
      <c r="L27" s="28">
        <v>847300</v>
      </c>
      <c r="M27" s="28">
        <v>123600</v>
      </c>
    </row>
    <row r="28" spans="1:13" ht="15">
      <c r="A28" s="86" t="str">
        <f t="shared" si="1"/>
        <v>160 кВт</v>
      </c>
      <c r="B28" s="15">
        <f>I28*H2</f>
        <v>409200</v>
      </c>
      <c r="C28" s="15">
        <f>J28*H2</f>
        <v>471000</v>
      </c>
      <c r="D28" s="15">
        <f>K28*H2</f>
        <v>550800</v>
      </c>
      <c r="E28" s="15">
        <f>L28*H2</f>
        <v>5083800</v>
      </c>
      <c r="F28" s="15">
        <f>M28*H2</f>
        <v>741600</v>
      </c>
      <c r="H28" s="31" t="s">
        <v>61</v>
      </c>
      <c r="I28" s="27">
        <v>68200</v>
      </c>
      <c r="J28" s="27">
        <v>78500</v>
      </c>
      <c r="K28" s="28">
        <v>91800</v>
      </c>
      <c r="L28" s="28">
        <v>847300</v>
      </c>
      <c r="M28" s="28">
        <v>123600</v>
      </c>
    </row>
    <row r="29" spans="1:13" ht="15.75" customHeight="1">
      <c r="A29" s="87" t="str">
        <f t="shared" si="1"/>
        <v>185 кВт</v>
      </c>
      <c r="B29" s="15">
        <f>I29*H2</f>
        <v>480600</v>
      </c>
      <c r="C29" s="15">
        <f>J29*H2</f>
        <v>553200</v>
      </c>
      <c r="D29" s="15">
        <f>K29*H2</f>
        <v>709200</v>
      </c>
      <c r="E29" s="15">
        <f>L29*H2</f>
        <v>5083800</v>
      </c>
      <c r="F29" s="15">
        <f>M29*H2</f>
        <v>1025400</v>
      </c>
      <c r="H29" s="31" t="s">
        <v>62</v>
      </c>
      <c r="I29" s="27">
        <v>80100</v>
      </c>
      <c r="J29" s="27">
        <v>92200</v>
      </c>
      <c r="K29" s="28">
        <v>118200</v>
      </c>
      <c r="L29" s="28">
        <v>847300</v>
      </c>
      <c r="M29" s="28">
        <v>170900</v>
      </c>
    </row>
    <row r="30" spans="1:13" ht="15">
      <c r="A30" s="86" t="str">
        <f t="shared" si="1"/>
        <v>220 кВт</v>
      </c>
      <c r="B30" s="15">
        <f>I30*H2</f>
        <v>571800</v>
      </c>
      <c r="C30" s="15">
        <f>J30*H2</f>
        <v>656400</v>
      </c>
      <c r="D30" s="15">
        <f>K30*H2</f>
        <v>807600</v>
      </c>
      <c r="E30" s="89">
        <f>L30*H2</f>
        <v>10163400</v>
      </c>
      <c r="F30" s="15">
        <f>M30*H2</f>
        <v>1025400</v>
      </c>
      <c r="H30" s="31" t="s">
        <v>64</v>
      </c>
      <c r="I30" s="27">
        <v>95300</v>
      </c>
      <c r="J30" s="27">
        <v>109400</v>
      </c>
      <c r="K30" s="28">
        <v>134600</v>
      </c>
      <c r="L30" s="88">
        <v>1693900</v>
      </c>
      <c r="M30" s="28">
        <v>170900</v>
      </c>
    </row>
    <row r="31" spans="1:13" ht="16.5" customHeight="1">
      <c r="A31" s="87" t="str">
        <f t="shared" si="1"/>
        <v>315 кВт</v>
      </c>
      <c r="B31" s="15">
        <f>I31*H2</f>
        <v>750000</v>
      </c>
      <c r="C31" s="15">
        <f>J31*H2</f>
        <v>861600</v>
      </c>
      <c r="D31" s="15">
        <f>K31*H2</f>
        <v>964800</v>
      </c>
      <c r="E31" s="89">
        <f>L31*H2</f>
        <v>10163400</v>
      </c>
      <c r="F31" s="15">
        <f>M31*H2</f>
        <v>1025400</v>
      </c>
      <c r="H31" s="31" t="s">
        <v>66</v>
      </c>
      <c r="I31" s="27">
        <v>125000</v>
      </c>
      <c r="J31" s="27">
        <v>143600</v>
      </c>
      <c r="K31" s="28">
        <v>160800</v>
      </c>
      <c r="L31" s="88">
        <v>1693900</v>
      </c>
      <c r="M31" s="28">
        <v>170900</v>
      </c>
    </row>
    <row r="32" spans="1:13" ht="33" customHeight="1">
      <c r="A32" s="149" t="s">
        <v>269</v>
      </c>
      <c r="B32" s="149"/>
      <c r="C32" s="149"/>
      <c r="D32" s="149"/>
      <c r="E32" s="149"/>
      <c r="F32" s="149"/>
      <c r="M32" s="32"/>
    </row>
    <row r="33" spans="1:13" ht="33" customHeight="1">
      <c r="A33" s="90"/>
      <c r="B33" s="90"/>
      <c r="C33" s="90"/>
      <c r="D33" s="90"/>
      <c r="E33" s="90"/>
      <c r="F33" s="90"/>
      <c r="M33" s="32"/>
    </row>
    <row r="34" spans="1:13" ht="15">
      <c r="A34" s="150" t="s">
        <v>268</v>
      </c>
      <c r="B34" s="150"/>
      <c r="C34" s="150"/>
      <c r="D34" s="150"/>
      <c r="E34" s="150"/>
      <c r="F34" s="150"/>
      <c r="M34" s="32"/>
    </row>
    <row r="35" spans="1:13" ht="64.5" customHeight="1">
      <c r="A35" s="93" t="s">
        <v>270</v>
      </c>
      <c r="B35" s="93"/>
      <c r="C35" s="93"/>
      <c r="D35" s="93"/>
      <c r="E35" s="93"/>
      <c r="F35" s="93"/>
      <c r="M35" s="32"/>
    </row>
    <row r="36" spans="1:13" ht="15">
      <c r="A36" s="148" t="s">
        <v>271</v>
      </c>
      <c r="B36" s="148"/>
      <c r="C36" s="148"/>
      <c r="D36" s="148"/>
      <c r="E36" s="148"/>
      <c r="F36" s="148"/>
      <c r="M36" s="32"/>
    </row>
    <row r="37" spans="1:13" ht="62.25" customHeight="1">
      <c r="A37" s="93" t="s">
        <v>272</v>
      </c>
      <c r="B37" s="93"/>
      <c r="C37" s="93"/>
      <c r="D37" s="93"/>
      <c r="E37" s="93"/>
      <c r="F37" s="93"/>
      <c r="M37" s="32"/>
    </row>
    <row r="38" spans="1:13" ht="15">
      <c r="A38" s="148" t="s">
        <v>273</v>
      </c>
      <c r="B38" s="148"/>
      <c r="C38" s="148"/>
      <c r="D38" s="148"/>
      <c r="E38" s="148"/>
      <c r="F38" s="148"/>
      <c r="M38" s="32"/>
    </row>
    <row r="39" spans="1:13" ht="94.5" customHeight="1">
      <c r="A39" s="93" t="s">
        <v>274</v>
      </c>
      <c r="B39" s="93"/>
      <c r="C39" s="93"/>
      <c r="D39" s="93"/>
      <c r="E39" s="93"/>
      <c r="F39" s="93"/>
      <c r="M39" s="32"/>
    </row>
    <row r="40" spans="1:13" ht="15">
      <c r="A40" s="148" t="s">
        <v>275</v>
      </c>
      <c r="B40" s="148"/>
      <c r="C40" s="148"/>
      <c r="D40" s="148"/>
      <c r="E40" s="148"/>
      <c r="F40" s="148"/>
      <c r="M40" s="32"/>
    </row>
    <row r="41" spans="1:13" ht="60" customHeight="1">
      <c r="A41" s="93" t="s">
        <v>276</v>
      </c>
      <c r="B41" s="93"/>
      <c r="C41" s="93"/>
      <c r="D41" s="93"/>
      <c r="E41" s="93"/>
      <c r="F41" s="93"/>
      <c r="M41" s="32"/>
    </row>
    <row r="42" spans="1:13" ht="15">
      <c r="A42" s="148" t="s">
        <v>277</v>
      </c>
      <c r="B42" s="148"/>
      <c r="C42" s="148"/>
      <c r="D42" s="148"/>
      <c r="E42" s="148"/>
      <c r="F42" s="148"/>
      <c r="M42" s="32"/>
    </row>
    <row r="43" spans="1:13" ht="63.75" customHeight="1">
      <c r="A43" s="93" t="s">
        <v>278</v>
      </c>
      <c r="B43" s="93"/>
      <c r="C43" s="93"/>
      <c r="D43" s="93"/>
      <c r="E43" s="93"/>
      <c r="F43" s="93"/>
      <c r="M43" s="32"/>
    </row>
    <row r="44" spans="1:13" ht="15">
      <c r="A44" s="93"/>
      <c r="B44" s="93"/>
      <c r="C44" s="93"/>
      <c r="D44" s="93"/>
      <c r="E44" s="93"/>
      <c r="F44" s="93"/>
      <c r="M44" s="32"/>
    </row>
    <row r="45" spans="6:13" ht="15">
      <c r="F45" s="7"/>
      <c r="M45" s="32"/>
    </row>
    <row r="46" spans="1:13" ht="15">
      <c r="A46" s="41" t="s">
        <v>136</v>
      </c>
      <c r="F46" s="7"/>
      <c r="M46" s="32"/>
    </row>
    <row r="47" spans="6:13" ht="15">
      <c r="F47" s="6"/>
      <c r="M47" s="36"/>
    </row>
  </sheetData>
  <sheetProtection password="CA1D" sheet="1" formatCells="0" formatColumns="0" formatRows="0" insertColumns="0" insertRows="0" insertHyperlinks="0" deleteColumns="0" deleteRows="0" sort="0" autoFilter="0" pivotTables="0"/>
  <mergeCells count="20">
    <mergeCell ref="A38:F38"/>
    <mergeCell ref="A39:F39"/>
    <mergeCell ref="A9:F9"/>
    <mergeCell ref="H9:M9"/>
    <mergeCell ref="A6:F6"/>
    <mergeCell ref="H6:M6"/>
    <mergeCell ref="A7:F7"/>
    <mergeCell ref="H7:M7"/>
    <mergeCell ref="A8:F8"/>
    <mergeCell ref="H8:M8"/>
    <mergeCell ref="A40:F40"/>
    <mergeCell ref="A41:F41"/>
    <mergeCell ref="A42:F42"/>
    <mergeCell ref="A43:F43"/>
    <mergeCell ref="A44:F44"/>
    <mergeCell ref="A32:F32"/>
    <mergeCell ref="A34:F34"/>
    <mergeCell ref="A35:F35"/>
    <mergeCell ref="A36:F36"/>
    <mergeCell ref="A37:F37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2017-01-26T05:52:51Z</dcterms:modified>
  <cp:category/>
  <cp:version/>
  <cp:contentType/>
  <cp:contentStatus/>
</cp:coreProperties>
</file>