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<sst xmlns="http://schemas.openxmlformats.org/spreadsheetml/2006/main" count="230" uniqueCount="105">
  <si>
    <t>ТМЦ</t>
  </si>
  <si>
    <t>Арт.</t>
  </si>
  <si>
    <t>Ед.</t>
  </si>
  <si>
    <t>Мелк.опт</t>
  </si>
  <si>
    <t>от 300 000</t>
  </si>
  <si>
    <t>от 500 000</t>
  </si>
  <si>
    <t>от 1 млн.</t>
  </si>
  <si>
    <t>КПБ 1,5-спальный</t>
  </si>
  <si>
    <t>КПБ 2,0-спальный</t>
  </si>
  <si>
    <t>КПБ 2,0-сп. «Евро»</t>
  </si>
  <si>
    <t>КПБ «Евро»</t>
  </si>
  <si>
    <t xml:space="preserve">КПБ «Евро Макси» </t>
  </si>
  <si>
    <t xml:space="preserve">КПБ «Семейный» </t>
  </si>
  <si>
    <t>900 *</t>
  </si>
  <si>
    <t>904 *</t>
  </si>
  <si>
    <t>909 *</t>
  </si>
  <si>
    <t>914 *</t>
  </si>
  <si>
    <t>916 *</t>
  </si>
  <si>
    <t>920 *</t>
  </si>
  <si>
    <t>шт</t>
  </si>
  <si>
    <t>Пододеяльник – 217*145; простыня – 220*150; наволочка/2шт.-70*70</t>
  </si>
  <si>
    <t>Пододеяльник – 217*180; простыня – 220*200; наволочка/2шт.-70*70</t>
  </si>
  <si>
    <t>Пододеяльник – 217*180; простыня – 220*240; наволочка/2шт.-70*70</t>
  </si>
  <si>
    <t xml:space="preserve"> Пододеяльник – 217*200; простыня – 220*240; наволочка/2шт.-70*70</t>
  </si>
  <si>
    <t>Пододеяльник – 217*240; простыня – 220*240; наволочка/2шт.-70*70</t>
  </si>
  <si>
    <t>Пододеяльник/2шт. – 217*145; простыня – 220*240; наволочка/2шт.-70*70</t>
  </si>
  <si>
    <t>Постельное белье «АРТ ПОСТЕЛЬ» DE LUXE (ПОПЛИН)</t>
  </si>
  <si>
    <t>Постельное белье «АРТ ПОСТЕЛЬ» ® (купонный сатин)</t>
  </si>
  <si>
    <t>КПБ 1,5-спальный                               с 4 наволочками</t>
  </si>
  <si>
    <t>КПБ 2,0-сп. "Евро"                               с 4 наволочками</t>
  </si>
  <si>
    <t>КПБ  "Евро"                               с 4 наволочками</t>
  </si>
  <si>
    <t>КПБ "Семейный"                               с 4 наволочками</t>
  </si>
  <si>
    <t>Пододеяльник – 220*143; простыня – 220*150; наволочка/2шт.-70*70 наволочка/2шт.-50*70</t>
  </si>
  <si>
    <t>Пододеяльник – 220*175; простыня – 220*240; наволочка/2шт.-70*70, наволочка / 2шт.- 50*70</t>
  </si>
  <si>
    <t>Пододеяльник – 220*200; простыня – 220*240; наволочка/2шт.-70*70, наволочка / 2шт.- 50*70</t>
  </si>
  <si>
    <t>Пододеяльник/2шт. – 220*143; простыня – 220*240; наволочка/2шт.-70*70, наволочка / 2шт.- 50*70</t>
  </si>
  <si>
    <t xml:space="preserve">Постельное белье «АРТ ПОСТЕЛЬ» ® в  подарочной упаковке      </t>
  </si>
  <si>
    <t>(купонный сатин, новая коллекция)</t>
  </si>
  <si>
    <t>КПБ 2,0-сп. "Евро"</t>
  </si>
  <si>
    <t>КПБ  "Евро"</t>
  </si>
  <si>
    <t>КПБ 1,5-спальный                               детский рисунок</t>
  </si>
  <si>
    <t>Пододеяльник – 220*240; простыня – 220*240; наволочка/2шт.-70*70, наволочка / 2шт.- 50*70</t>
  </si>
  <si>
    <t>Пододеяльник – 220*175; простыня – 220*240; наволочка/2шт.-70*70</t>
  </si>
  <si>
    <t>Пододеяльник – 220*200; простыня – 220*240; наволочка/2шт.-70*70</t>
  </si>
  <si>
    <t>Пододеяльник – 205 * 143; простыня – 215 * 150; наволочка / 2 шт. - 50 * 70</t>
  </si>
  <si>
    <t>Комплектация, размер, см</t>
  </si>
  <si>
    <t>Постельное белье «АРТ ПОСТЕЛЬ»</t>
  </si>
  <si>
    <t>(БЯЗЬ)</t>
  </si>
  <si>
    <t>Пододеяльник – 215*143; простыня – 214*145; наволочка/2шт.-70*70</t>
  </si>
  <si>
    <t>Пододеяльник – 215*180; простыня – 220*185; наволочка/2шт.-70*70</t>
  </si>
  <si>
    <t>Пододеяльник – 215*180; простыня – 220*240; наволочка/2шт.-70*70</t>
  </si>
  <si>
    <t xml:space="preserve"> Пододеяльник – 220*200; простыня – 220*240; наволочка/2шт.-70*70</t>
  </si>
  <si>
    <t>Пододеяльник – 220*240; простыня – 220*240; наволочка/2шт.-70*70</t>
  </si>
  <si>
    <t>Пододеяльник/2шт. – 215*143; простыня – 220*240; наволочка/2шт.-70*70</t>
  </si>
  <si>
    <t>100 *</t>
  </si>
  <si>
    <t>104 *</t>
  </si>
  <si>
    <t>109 *</t>
  </si>
  <si>
    <t>114 *</t>
  </si>
  <si>
    <t>116 *</t>
  </si>
  <si>
    <t>120 *</t>
  </si>
  <si>
    <t>Подушки «АРТ ПОСТЕЛЬ» ®</t>
  </si>
  <si>
    <t>Подушка "Лебяжий пух" (тик / "лебяжий пух"), сумка ПВХ</t>
  </si>
  <si>
    <t>68 * 68</t>
  </si>
  <si>
    <t>48 * 68</t>
  </si>
  <si>
    <t>38 * 38</t>
  </si>
  <si>
    <t>Подушка "Camel" (тик+верблюжья шерсть / холофайбер), сумка ПВХ</t>
  </si>
  <si>
    <t>Подушка "Меринос" (тик+овечья шерсть / холофайбер), сумка ПВХ</t>
  </si>
  <si>
    <t>Подушка "Бамбук" (тик+волокно бамбука / "лебяжий пух"), сумка ПВХ</t>
  </si>
  <si>
    <t>Подушка "Комфорт" (поликоттон (бязь) / холофайбер), пакет ПВД</t>
  </si>
  <si>
    <t>Одеяла «АРТ ПОСТЕЛЬ» ®</t>
  </si>
  <si>
    <r>
      <t xml:space="preserve">Одеяло стеганое                 </t>
    </r>
    <r>
      <rPr>
        <sz val="7"/>
        <rFont val="Arial"/>
        <family val="2"/>
      </rPr>
      <t>(тик / "лебяжий пух"), евроупаковка</t>
    </r>
  </si>
  <si>
    <t>детское 110 * 140</t>
  </si>
  <si>
    <t>1,5-спал. 140 * 205</t>
  </si>
  <si>
    <t>2,0-спал. 172 * 205</t>
  </si>
  <si>
    <t>евро 200 * 215</t>
  </si>
  <si>
    <r>
      <t xml:space="preserve">Одеяло стеганое                 </t>
    </r>
    <r>
      <rPr>
        <sz val="7"/>
        <rFont val="Arial"/>
        <family val="2"/>
      </rPr>
      <t>(тик / шерсть овечья), евроупаковка</t>
    </r>
  </si>
  <si>
    <t>2052 м</t>
  </si>
  <si>
    <t>2054 м</t>
  </si>
  <si>
    <t>2055 м</t>
  </si>
  <si>
    <t>2056 м</t>
  </si>
  <si>
    <t>евро 240 * 215</t>
  </si>
  <si>
    <t>2057 м</t>
  </si>
  <si>
    <r>
      <t xml:space="preserve">Одеяло стеганое облегченное </t>
    </r>
    <r>
      <rPr>
        <sz val="7"/>
        <rFont val="Arial"/>
        <family val="2"/>
      </rPr>
      <t>(тик / шерсть овечья), евроупаковка</t>
    </r>
  </si>
  <si>
    <r>
      <t xml:space="preserve">Одеяло стеганое                 </t>
    </r>
    <r>
      <rPr>
        <sz val="7"/>
        <rFont val="Arial"/>
        <family val="2"/>
      </rPr>
      <t>(тик / волокно бамбука), евроупаковка</t>
    </r>
  </si>
  <si>
    <t>2094м</t>
  </si>
  <si>
    <t>2095м</t>
  </si>
  <si>
    <t>2096м</t>
  </si>
  <si>
    <r>
      <t xml:space="preserve">Одеяло "Комфорт"                 </t>
    </r>
    <r>
      <rPr>
        <sz val="7"/>
        <rFont val="Arial"/>
        <family val="2"/>
      </rPr>
      <t>(поликоттон / холофайбер),              пакет с ручками</t>
    </r>
  </si>
  <si>
    <t>ул.Луганского д.34 кв.2</t>
  </si>
  <si>
    <t>e-mail: teks-grad@mail.ru</t>
  </si>
  <si>
    <t>тел.:  8-701-369-3606</t>
  </si>
  <si>
    <t xml:space="preserve">   8 (327) 328-32-07</t>
  </si>
  <si>
    <t>Наматрацники«АРТ ПОСТЕЛЬ» ®</t>
  </si>
  <si>
    <t>Новинка</t>
  </si>
  <si>
    <t>наматрацни стеганый(тик\ов.шерсть)</t>
  </si>
  <si>
    <t xml:space="preserve"> 90*200</t>
  </si>
  <si>
    <t xml:space="preserve"> 120*200</t>
  </si>
  <si>
    <t xml:space="preserve"> 140*200</t>
  </si>
  <si>
    <t xml:space="preserve"> 180*200</t>
  </si>
  <si>
    <t>наматрацни стеганый(тик\вербл.шерсть)</t>
  </si>
  <si>
    <t>Одеяло-покрывало«АРТ ПОСТЕЛЬ» ®</t>
  </si>
  <si>
    <t>Одеяло-покрывало (мех\атлас-сатин)</t>
  </si>
  <si>
    <r>
      <t xml:space="preserve">Компания </t>
    </r>
    <r>
      <rPr>
        <b/>
        <i/>
        <sz val="12"/>
        <rFont val="Arial Narrow"/>
        <family val="2"/>
      </rPr>
      <t>"КасТранс Trade"</t>
    </r>
    <r>
      <rPr>
        <b/>
        <sz val="12"/>
        <rFont val="Arial Narrow"/>
        <family val="2"/>
      </rPr>
      <t xml:space="preserve"> г.Алматы</t>
    </r>
  </si>
  <si>
    <t>Подушка "Кашемир" (жаккард (хлопок 50%, искуственный шелк 50%) + козий пух / "лебяжий пух"), сумка ПВХ</t>
  </si>
  <si>
    <t>Подушка "ЭВКАЛИПТ" (жаккард (хлопок 50%, искуственный шелк 50%) + волокно эвкалипта / "лебяжий пух"), сумка ПВХ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</si>
</sst>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53" applyFont="1" applyFill="1" applyBorder="1" applyAlignment="1">
      <alignment horizontal="center" vertical="center" wrapText="1"/>
      <protection/>
    </xf>
    <xf numFmtId="1" fontId="4" fillId="33" borderId="2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53" applyFont="1" applyFill="1" applyBorder="1" applyAlignment="1">
      <alignment horizontal="center" vertical="center" wrapText="1"/>
      <protection/>
    </xf>
    <xf numFmtId="1" fontId="4" fillId="33" borderId="24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1" fontId="4" fillId="33" borderId="26" xfId="0" applyNumberFormat="1" applyFont="1" applyFill="1" applyBorder="1" applyAlignment="1">
      <alignment horizontal="center" vertical="center" wrapText="1"/>
    </xf>
    <xf numFmtId="0" fontId="2" fillId="33" borderId="27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1" fontId="4" fillId="33" borderId="18" xfId="53" applyNumberFormat="1" applyFont="1" applyFill="1" applyBorder="1" applyAlignment="1">
      <alignment horizontal="center" vertical="center" wrapText="1"/>
      <protection/>
    </xf>
    <xf numFmtId="0" fontId="2" fillId="33" borderId="28" xfId="53" applyFont="1" applyFill="1" applyBorder="1" applyAlignment="1">
      <alignment horizontal="center" vertical="center" wrapText="1"/>
      <protection/>
    </xf>
    <xf numFmtId="1" fontId="4" fillId="33" borderId="21" xfId="53" applyNumberFormat="1" applyFont="1" applyFill="1" applyBorder="1" applyAlignment="1">
      <alignment horizontal="center" vertical="center" wrapText="1"/>
      <protection/>
    </xf>
    <xf numFmtId="0" fontId="2" fillId="33" borderId="29" xfId="53" applyFont="1" applyFill="1" applyBorder="1" applyAlignment="1">
      <alignment horizontal="center" vertical="center" wrapText="1"/>
      <protection/>
    </xf>
    <xf numFmtId="1" fontId="4" fillId="33" borderId="24" xfId="53" applyNumberFormat="1" applyFont="1" applyFill="1" applyBorder="1" applyAlignment="1">
      <alignment horizontal="center" vertical="center" wrapText="1"/>
      <protection/>
    </xf>
    <xf numFmtId="0" fontId="1" fillId="33" borderId="3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30" xfId="53" applyFont="1" applyFill="1" applyBorder="1" applyAlignment="1">
      <alignment horizontal="center" vertical="center" wrapText="1"/>
      <protection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4" fillId="33" borderId="11" xfId="53" applyNumberFormat="1" applyFont="1" applyFill="1" applyBorder="1" applyAlignment="1">
      <alignment horizontal="center" vertical="center" wrapText="1"/>
      <protection/>
    </xf>
    <xf numFmtId="0" fontId="2" fillId="33" borderId="36" xfId="52" applyFont="1" applyFill="1" applyBorder="1" applyAlignment="1">
      <alignment horizontal="center" vertical="center" wrapText="1"/>
      <protection/>
    </xf>
    <xf numFmtId="0" fontId="2" fillId="33" borderId="27" xfId="52" applyFont="1" applyFill="1" applyBorder="1" applyAlignment="1">
      <alignment horizontal="center" vertical="center" wrapText="1"/>
      <protection/>
    </xf>
    <xf numFmtId="0" fontId="2" fillId="33" borderId="37" xfId="53" applyFont="1" applyFill="1" applyBorder="1" applyAlignment="1">
      <alignment horizontal="center" vertical="center" wrapText="1"/>
      <protection/>
    </xf>
    <xf numFmtId="1" fontId="4" fillId="33" borderId="38" xfId="53" applyNumberFormat="1" applyFont="1" applyFill="1" applyBorder="1" applyAlignment="1">
      <alignment horizontal="center" vertical="center" wrapText="1"/>
      <protection/>
    </xf>
    <xf numFmtId="0" fontId="2" fillId="33" borderId="39" xfId="52" applyFont="1" applyFill="1" applyBorder="1" applyAlignment="1">
      <alignment horizontal="center" vertical="center" wrapText="1"/>
      <protection/>
    </xf>
    <xf numFmtId="0" fontId="2" fillId="33" borderId="28" xfId="52" applyFont="1" applyFill="1" applyBorder="1" applyAlignment="1">
      <alignment horizontal="center" vertical="center" wrapText="1"/>
      <protection/>
    </xf>
    <xf numFmtId="0" fontId="2" fillId="33" borderId="31" xfId="53" applyFont="1" applyFill="1" applyBorder="1" applyAlignment="1">
      <alignment horizontal="center" vertical="center" wrapText="1"/>
      <protection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42" xfId="52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/>
    </xf>
    <xf numFmtId="0" fontId="2" fillId="33" borderId="43" xfId="52" applyFont="1" applyFill="1" applyBorder="1" applyAlignment="1">
      <alignment horizontal="center" vertical="center" wrapText="1"/>
      <protection/>
    </xf>
    <xf numFmtId="0" fontId="2" fillId="33" borderId="44" xfId="52" applyFont="1" applyFill="1" applyBorder="1" applyAlignment="1">
      <alignment horizontal="center" vertical="center" wrapText="1"/>
      <protection/>
    </xf>
    <xf numFmtId="0" fontId="2" fillId="33" borderId="41" xfId="53" applyFont="1" applyFill="1" applyBorder="1" applyAlignment="1">
      <alignment horizontal="center" vertical="center" wrapText="1"/>
      <protection/>
    </xf>
    <xf numFmtId="0" fontId="2" fillId="33" borderId="29" xfId="52" applyFont="1" applyFill="1" applyBorder="1" applyAlignment="1">
      <alignment horizontal="center" vertical="center" wrapText="1"/>
      <protection/>
    </xf>
    <xf numFmtId="0" fontId="2" fillId="33" borderId="45" xfId="52" applyFont="1" applyFill="1" applyBorder="1" applyAlignment="1">
      <alignment horizontal="center" vertical="center" wrapText="1"/>
      <protection/>
    </xf>
    <xf numFmtId="0" fontId="2" fillId="33" borderId="46" xfId="52" applyFont="1" applyFill="1" applyBorder="1" applyAlignment="1">
      <alignment horizontal="center" vertical="center" wrapText="1"/>
      <protection/>
    </xf>
    <xf numFmtId="0" fontId="2" fillId="33" borderId="47" xfId="52" applyFont="1" applyFill="1" applyBorder="1" applyAlignment="1">
      <alignment horizontal="center" vertical="center" wrapText="1"/>
      <protection/>
    </xf>
    <xf numFmtId="0" fontId="2" fillId="33" borderId="48" xfId="52" applyFont="1" applyFill="1" applyBorder="1" applyAlignment="1">
      <alignment horizontal="center" vertical="center" wrapText="1"/>
      <protection/>
    </xf>
    <xf numFmtId="0" fontId="2" fillId="33" borderId="49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" fontId="4" fillId="33" borderId="26" xfId="53" applyNumberFormat="1" applyFont="1" applyFill="1" applyBorder="1" applyAlignment="1">
      <alignment horizontal="center" vertical="center" wrapText="1"/>
      <protection/>
    </xf>
    <xf numFmtId="0" fontId="6" fillId="33" borderId="50" xfId="52" applyFont="1" applyFill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46" xfId="52" applyFont="1" applyFill="1" applyBorder="1" applyAlignment="1">
      <alignment horizontal="center" vertical="center" wrapText="1"/>
      <protection/>
    </xf>
    <xf numFmtId="0" fontId="6" fillId="33" borderId="48" xfId="52" applyFont="1" applyFill="1" applyBorder="1" applyAlignment="1">
      <alignment horizontal="center" vertical="center" wrapText="1"/>
      <protection/>
    </xf>
    <xf numFmtId="0" fontId="2" fillId="33" borderId="51" xfId="52" applyFont="1" applyFill="1" applyBorder="1" applyAlignment="1">
      <alignment horizontal="center" vertical="center" wrapText="1"/>
      <protection/>
    </xf>
    <xf numFmtId="0" fontId="6" fillId="33" borderId="39" xfId="52" applyFont="1" applyFill="1" applyBorder="1" applyAlignment="1">
      <alignment horizontal="center" vertical="center" wrapText="1"/>
      <protection/>
    </xf>
    <xf numFmtId="0" fontId="2" fillId="33" borderId="52" xfId="52" applyFont="1" applyFill="1" applyBorder="1" applyAlignment="1">
      <alignment horizontal="center" vertical="center" wrapText="1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2" fillId="33" borderId="53" xfId="52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 wrapText="1"/>
      <protection/>
    </xf>
    <xf numFmtId="0" fontId="2" fillId="33" borderId="54" xfId="52" applyFont="1" applyFill="1" applyBorder="1" applyAlignment="1">
      <alignment horizontal="center" vertical="center" wrapText="1"/>
      <protection/>
    </xf>
    <xf numFmtId="1" fontId="4" fillId="33" borderId="55" xfId="53" applyNumberFormat="1" applyFont="1" applyFill="1" applyBorder="1" applyAlignment="1">
      <alignment horizontal="center" vertical="center" wrapText="1"/>
      <protection/>
    </xf>
    <xf numFmtId="0" fontId="11" fillId="33" borderId="56" xfId="52" applyFont="1" applyFill="1" applyBorder="1" applyAlignment="1">
      <alignment horizontal="center" vertical="center" wrapText="1"/>
      <protection/>
    </xf>
    <xf numFmtId="0" fontId="12" fillId="33" borderId="57" xfId="52" applyFont="1" applyFill="1" applyBorder="1" applyAlignment="1">
      <alignment horizontal="center" vertical="center" wrapText="1"/>
      <protection/>
    </xf>
    <xf numFmtId="0" fontId="2" fillId="33" borderId="57" xfId="52" applyFont="1" applyFill="1" applyBorder="1" applyAlignment="1">
      <alignment horizontal="center" vertical="center" wrapText="1"/>
      <protection/>
    </xf>
    <xf numFmtId="0" fontId="6" fillId="33" borderId="58" xfId="52" applyFont="1" applyFill="1" applyBorder="1" applyAlignment="1">
      <alignment horizontal="center" vertical="center" wrapText="1"/>
      <protection/>
    </xf>
    <xf numFmtId="0" fontId="2" fillId="33" borderId="59" xfId="53" applyFont="1" applyFill="1" applyBorder="1" applyAlignment="1">
      <alignment horizontal="center" vertical="center" wrapText="1"/>
      <protection/>
    </xf>
    <xf numFmtId="1" fontId="4" fillId="33" borderId="60" xfId="53" applyNumberFormat="1" applyFont="1" applyFill="1" applyBorder="1" applyAlignment="1">
      <alignment horizontal="center" vertical="center" wrapText="1"/>
      <protection/>
    </xf>
    <xf numFmtId="1" fontId="4" fillId="33" borderId="61" xfId="53" applyNumberFormat="1" applyFont="1" applyFill="1" applyBorder="1" applyAlignment="1">
      <alignment horizontal="center" vertical="center" wrapText="1"/>
      <protection/>
    </xf>
    <xf numFmtId="1" fontId="4" fillId="33" borderId="62" xfId="53" applyNumberFormat="1" applyFont="1" applyFill="1" applyBorder="1" applyAlignment="1">
      <alignment horizontal="center" vertical="center" wrapText="1"/>
      <protection/>
    </xf>
    <xf numFmtId="0" fontId="6" fillId="33" borderId="47" xfId="52" applyFont="1" applyFill="1" applyBorder="1" applyAlignment="1">
      <alignment horizontal="center" vertical="center" wrapText="1"/>
      <protection/>
    </xf>
    <xf numFmtId="0" fontId="2" fillId="33" borderId="63" xfId="53" applyFont="1" applyFill="1" applyBorder="1" applyAlignment="1">
      <alignment horizontal="center" vertical="center" wrapText="1"/>
      <protection/>
    </xf>
    <xf numFmtId="1" fontId="4" fillId="33" borderId="64" xfId="53" applyNumberFormat="1" applyFont="1" applyFill="1" applyBorder="1" applyAlignment="1">
      <alignment horizontal="center" vertical="center" wrapText="1"/>
      <protection/>
    </xf>
    <xf numFmtId="0" fontId="6" fillId="33" borderId="65" xfId="52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  <protection/>
    </xf>
    <xf numFmtId="0" fontId="2" fillId="33" borderId="66" xfId="53" applyFont="1" applyFill="1" applyBorder="1" applyAlignment="1">
      <alignment horizontal="center" vertical="center" wrapText="1"/>
      <protection/>
    </xf>
    <xf numFmtId="1" fontId="4" fillId="33" borderId="67" xfId="53" applyNumberFormat="1" applyFont="1" applyFill="1" applyBorder="1" applyAlignment="1">
      <alignment horizontal="center" vertical="center" wrapText="1"/>
      <protection/>
    </xf>
    <xf numFmtId="0" fontId="2" fillId="33" borderId="68" xfId="53" applyFont="1" applyFill="1" applyBorder="1" applyAlignment="1">
      <alignment horizontal="center" vertical="center" wrapText="1"/>
      <protection/>
    </xf>
    <xf numFmtId="0" fontId="11" fillId="33" borderId="69" xfId="52" applyFont="1" applyFill="1" applyBorder="1" applyAlignment="1">
      <alignment horizontal="center" vertical="center" wrapText="1"/>
      <protection/>
    </xf>
    <xf numFmtId="0" fontId="12" fillId="33" borderId="70" xfId="52" applyFont="1" applyFill="1" applyBorder="1" applyAlignment="1">
      <alignment horizontal="center" vertical="center" wrapText="1"/>
      <protection/>
    </xf>
    <xf numFmtId="0" fontId="0" fillId="33" borderId="70" xfId="0" applyFill="1" applyBorder="1" applyAlignment="1">
      <alignment/>
    </xf>
    <xf numFmtId="1" fontId="4" fillId="33" borderId="71" xfId="53" applyNumberFormat="1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 wrapText="1"/>
      <protection/>
    </xf>
    <xf numFmtId="0" fontId="6" fillId="33" borderId="73" xfId="52" applyFont="1" applyFill="1" applyBorder="1" applyAlignment="1">
      <alignment horizontal="center" vertical="center" wrapText="1"/>
      <protection/>
    </xf>
    <xf numFmtId="0" fontId="2" fillId="33" borderId="74" xfId="53" applyFont="1" applyFill="1" applyBorder="1" applyAlignment="1">
      <alignment horizontal="center" vertical="center" wrapText="1"/>
      <protection/>
    </xf>
    <xf numFmtId="0" fontId="6" fillId="33" borderId="75" xfId="52" applyFont="1" applyFill="1" applyBorder="1" applyAlignment="1">
      <alignment horizontal="center" vertical="center" wrapText="1"/>
      <protection/>
    </xf>
    <xf numFmtId="0" fontId="2" fillId="33" borderId="76" xfId="53" applyFont="1" applyFill="1" applyBorder="1" applyAlignment="1">
      <alignment horizontal="center" vertical="center" wrapText="1"/>
      <protection/>
    </xf>
    <xf numFmtId="0" fontId="2" fillId="33" borderId="69" xfId="52" applyFont="1" applyFill="1" applyBorder="1" applyAlignment="1">
      <alignment horizontal="center" vertical="center" wrapText="1"/>
      <protection/>
    </xf>
    <xf numFmtId="0" fontId="2" fillId="33" borderId="72" xfId="52" applyFont="1" applyFill="1" applyBorder="1" applyAlignment="1">
      <alignment horizontal="center" vertical="center" wrapText="1"/>
      <protection/>
    </xf>
    <xf numFmtId="0" fontId="2" fillId="33" borderId="77" xfId="52" applyFont="1" applyFill="1" applyBorder="1" applyAlignment="1">
      <alignment horizontal="center" vertical="center" wrapText="1"/>
      <protection/>
    </xf>
    <xf numFmtId="0" fontId="2" fillId="33" borderId="75" xfId="52" applyFont="1" applyFill="1" applyBorder="1" applyAlignment="1">
      <alignment horizontal="center" vertical="center" wrapText="1"/>
      <protection/>
    </xf>
    <xf numFmtId="0" fontId="2" fillId="33" borderId="78" xfId="52" applyFont="1" applyFill="1" applyBorder="1" applyAlignment="1">
      <alignment horizontal="center" vertical="center" wrapText="1"/>
      <protection/>
    </xf>
    <xf numFmtId="0" fontId="2" fillId="33" borderId="79" xfId="52" applyFont="1" applyFill="1" applyBorder="1" applyAlignment="1">
      <alignment horizontal="center" vertical="center" wrapText="1"/>
      <protection/>
    </xf>
    <xf numFmtId="0" fontId="2" fillId="33" borderId="80" xfId="52" applyFont="1" applyFill="1" applyBorder="1" applyAlignment="1">
      <alignment horizontal="center" vertical="center" wrapText="1"/>
      <protection/>
    </xf>
    <xf numFmtId="1" fontId="4" fillId="33" borderId="0" xfId="53" applyNumberFormat="1" applyFont="1" applyFill="1" applyBorder="1" applyAlignment="1">
      <alignment horizontal="center" vertical="center" wrapText="1"/>
      <protection/>
    </xf>
    <xf numFmtId="1" fontId="4" fillId="33" borderId="59" xfId="53" applyNumberFormat="1" applyFont="1" applyFill="1" applyBorder="1" applyAlignment="1">
      <alignment horizontal="center" vertical="center" wrapText="1"/>
      <protection/>
    </xf>
    <xf numFmtId="1" fontId="4" fillId="33" borderId="74" xfId="53" applyNumberFormat="1" applyFont="1" applyFill="1" applyBorder="1" applyAlignment="1">
      <alignment horizontal="center" vertical="center" wrapText="1"/>
      <protection/>
    </xf>
    <xf numFmtId="1" fontId="4" fillId="33" borderId="81" xfId="53" applyNumberFormat="1" applyFont="1" applyFill="1" applyBorder="1" applyAlignment="1">
      <alignment horizontal="center" vertical="center" wrapText="1"/>
      <protection/>
    </xf>
    <xf numFmtId="1" fontId="4" fillId="33" borderId="82" xfId="53" applyNumberFormat="1" applyFont="1" applyFill="1" applyBorder="1" applyAlignment="1">
      <alignment horizontal="center" vertical="center" wrapText="1"/>
      <protection/>
    </xf>
    <xf numFmtId="1" fontId="4" fillId="33" borderId="83" xfId="53" applyNumberFormat="1" applyFont="1" applyFill="1" applyBorder="1" applyAlignment="1">
      <alignment horizontal="center" vertical="center" wrapText="1"/>
      <protection/>
    </xf>
    <xf numFmtId="1" fontId="4" fillId="33" borderId="76" xfId="53" applyNumberFormat="1" applyFont="1" applyFill="1" applyBorder="1" applyAlignment="1">
      <alignment horizontal="center" vertical="center" wrapText="1"/>
      <protection/>
    </xf>
    <xf numFmtId="1" fontId="4" fillId="33" borderId="84" xfId="53" applyNumberFormat="1" applyFont="1" applyFill="1" applyBorder="1" applyAlignment="1">
      <alignment horizontal="center" vertical="center" wrapText="1"/>
      <protection/>
    </xf>
    <xf numFmtId="0" fontId="2" fillId="33" borderId="7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Q100"/>
  <sheetViews>
    <sheetView tabSelected="1" zoomScalePageLayoutView="0" workbookViewId="0" topLeftCell="A34">
      <selection activeCell="F16" sqref="F1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22.28125" style="0" customWidth="1"/>
    <col min="5" max="5" width="9.28125" style="0" customWidth="1"/>
    <col min="6" max="6" width="10.421875" style="0" customWidth="1"/>
    <col min="7" max="7" width="11.28125" style="0" customWidth="1"/>
    <col min="8" max="8" width="11.140625" style="0" customWidth="1"/>
  </cols>
  <sheetData>
    <row r="4" spans="2:5" ht="15.75">
      <c r="B4" s="11" t="s">
        <v>102</v>
      </c>
      <c r="C4" s="11"/>
      <c r="D4" s="11"/>
      <c r="E4" s="11"/>
    </row>
    <row r="5" spans="2:5" ht="15.75">
      <c r="B5" s="11" t="s">
        <v>88</v>
      </c>
      <c r="C5" s="11"/>
      <c r="D5" s="11"/>
      <c r="E5" s="11"/>
    </row>
    <row r="6" spans="2:5" ht="15.75">
      <c r="B6" s="11" t="s">
        <v>90</v>
      </c>
      <c r="C6" s="11"/>
      <c r="D6" s="11" t="s">
        <v>91</v>
      </c>
      <c r="E6" s="11"/>
    </row>
    <row r="7" spans="2:5" ht="15.75">
      <c r="B7" s="11" t="s">
        <v>89</v>
      </c>
      <c r="C7" s="11"/>
      <c r="D7" s="11"/>
      <c r="E7" s="11"/>
    </row>
    <row r="8" spans="5:8" ht="12.75">
      <c r="E8" s="10"/>
      <c r="F8" s="10"/>
      <c r="G8" s="10"/>
      <c r="H8" s="10"/>
    </row>
    <row r="11" ht="13.5" thickBot="1"/>
    <row r="12" spans="2:9" ht="30.75" thickBot="1">
      <c r="B12" s="7" t="s">
        <v>0</v>
      </c>
      <c r="C12" s="8" t="s">
        <v>45</v>
      </c>
      <c r="D12" s="8" t="s">
        <v>1</v>
      </c>
      <c r="E12" s="8" t="s">
        <v>2</v>
      </c>
      <c r="F12" s="8" t="s">
        <v>3</v>
      </c>
      <c r="G12" s="8" t="s">
        <v>4</v>
      </c>
      <c r="H12" s="8" t="s">
        <v>5</v>
      </c>
      <c r="I12" s="9" t="s">
        <v>6</v>
      </c>
    </row>
    <row r="13" spans="11:17" ht="12.75">
      <c r="K13" s="1"/>
      <c r="L13" s="2"/>
      <c r="M13" s="1"/>
      <c r="N13" s="1"/>
      <c r="O13" s="1"/>
      <c r="P13" s="1"/>
      <c r="Q13" s="1"/>
    </row>
    <row r="14" spans="2:17" ht="13.5" thickBot="1">
      <c r="B14" s="3" t="s">
        <v>26</v>
      </c>
      <c r="C14" s="4"/>
      <c r="D14" s="5"/>
      <c r="E14" s="5"/>
      <c r="F14" s="5"/>
      <c r="G14" s="5"/>
      <c r="H14" s="5"/>
      <c r="I14" s="6"/>
      <c r="K14" s="1"/>
      <c r="L14" s="1"/>
      <c r="M14" s="1"/>
      <c r="N14" s="1"/>
      <c r="O14" s="1"/>
      <c r="P14" s="1"/>
      <c r="Q14" s="1"/>
    </row>
    <row r="15" spans="2:17" s="15" customFormat="1" ht="33" customHeight="1" thickTop="1">
      <c r="B15" s="12" t="s">
        <v>7</v>
      </c>
      <c r="C15" s="12" t="s">
        <v>20</v>
      </c>
      <c r="D15" s="12" t="s">
        <v>13</v>
      </c>
      <c r="E15" s="13" t="s">
        <v>19</v>
      </c>
      <c r="F15" s="14">
        <v>5000</v>
      </c>
      <c r="G15" s="14">
        <f aca="true" t="shared" si="0" ref="G15:G20">F15-100</f>
        <v>4900</v>
      </c>
      <c r="H15" s="14">
        <f>F15-200</f>
        <v>4800</v>
      </c>
      <c r="I15" s="14">
        <f>F15-300</f>
        <v>4700</v>
      </c>
      <c r="K15" s="16"/>
      <c r="L15" s="16"/>
      <c r="M15" s="16"/>
      <c r="N15" s="16"/>
      <c r="O15" s="16"/>
      <c r="P15" s="16"/>
      <c r="Q15" s="16"/>
    </row>
    <row r="16" spans="2:17" s="15" customFormat="1" ht="33" customHeight="1">
      <c r="B16" s="17" t="s">
        <v>8</v>
      </c>
      <c r="C16" s="17" t="s">
        <v>21</v>
      </c>
      <c r="D16" s="17" t="s">
        <v>14</v>
      </c>
      <c r="E16" s="18" t="s">
        <v>19</v>
      </c>
      <c r="F16" s="19">
        <v>5600</v>
      </c>
      <c r="G16" s="14">
        <f t="shared" si="0"/>
        <v>5500</v>
      </c>
      <c r="H16" s="14">
        <f>F16-200</f>
        <v>5400</v>
      </c>
      <c r="I16" s="14">
        <f>F16-300</f>
        <v>5300</v>
      </c>
      <c r="K16" s="20"/>
      <c r="L16" s="20"/>
      <c r="M16" s="20"/>
      <c r="N16" s="20"/>
      <c r="O16" s="20"/>
      <c r="P16" s="20"/>
      <c r="Q16" s="16"/>
    </row>
    <row r="17" spans="2:17" s="15" customFormat="1" ht="33" customHeight="1">
      <c r="B17" s="17" t="s">
        <v>9</v>
      </c>
      <c r="C17" s="17" t="s">
        <v>22</v>
      </c>
      <c r="D17" s="17" t="s">
        <v>15</v>
      </c>
      <c r="E17" s="18" t="s">
        <v>19</v>
      </c>
      <c r="F17" s="19">
        <v>5900</v>
      </c>
      <c r="G17" s="14">
        <f t="shared" si="0"/>
        <v>5800</v>
      </c>
      <c r="H17" s="14">
        <f>F17-200</f>
        <v>5700</v>
      </c>
      <c r="I17" s="14">
        <f>F17-300</f>
        <v>5600</v>
      </c>
      <c r="K17" s="16"/>
      <c r="L17" s="16"/>
      <c r="M17" s="16"/>
      <c r="N17" s="16"/>
      <c r="O17" s="16"/>
      <c r="P17" s="16"/>
      <c r="Q17" s="16"/>
    </row>
    <row r="18" spans="2:9" s="15" customFormat="1" ht="33" customHeight="1">
      <c r="B18" s="17" t="s">
        <v>10</v>
      </c>
      <c r="C18" s="17" t="s">
        <v>23</v>
      </c>
      <c r="D18" s="17" t="s">
        <v>16</v>
      </c>
      <c r="E18" s="18" t="s">
        <v>19</v>
      </c>
      <c r="F18" s="19">
        <v>6200</v>
      </c>
      <c r="G18" s="14">
        <f t="shared" si="0"/>
        <v>6100</v>
      </c>
      <c r="H18" s="14">
        <f>F18-200</f>
        <v>6000</v>
      </c>
      <c r="I18" s="14">
        <f>F18-300</f>
        <v>5900</v>
      </c>
    </row>
    <row r="19" spans="2:9" s="15" customFormat="1" ht="33" customHeight="1">
      <c r="B19" s="17" t="s">
        <v>11</v>
      </c>
      <c r="C19" s="17" t="s">
        <v>24</v>
      </c>
      <c r="D19" s="17" t="s">
        <v>17</v>
      </c>
      <c r="E19" s="18" t="s">
        <v>19</v>
      </c>
      <c r="F19" s="19">
        <v>6900</v>
      </c>
      <c r="G19" s="14">
        <f t="shared" si="0"/>
        <v>6800</v>
      </c>
      <c r="H19" s="14">
        <f>F19-200</f>
        <v>6700</v>
      </c>
      <c r="I19" s="14">
        <f>F19-300</f>
        <v>6600</v>
      </c>
    </row>
    <row r="20" spans="2:9" s="15" customFormat="1" ht="33" customHeight="1" thickBot="1">
      <c r="B20" s="21" t="s">
        <v>12</v>
      </c>
      <c r="C20" s="21" t="s">
        <v>25</v>
      </c>
      <c r="D20" s="21" t="s">
        <v>18</v>
      </c>
      <c r="E20" s="22" t="s">
        <v>19</v>
      </c>
      <c r="F20" s="23">
        <v>7900</v>
      </c>
      <c r="G20" s="14">
        <f t="shared" si="0"/>
        <v>7800</v>
      </c>
      <c r="H20" s="14">
        <f>F20-200</f>
        <v>7700</v>
      </c>
      <c r="I20" s="14">
        <f>F20-300</f>
        <v>7600</v>
      </c>
    </row>
    <row r="21" spans="2:9" s="15" customFormat="1" ht="15.75" thickBot="1">
      <c r="B21" s="24" t="s">
        <v>27</v>
      </c>
      <c r="C21" s="25"/>
      <c r="D21" s="25"/>
      <c r="E21" s="26"/>
      <c r="F21" s="26"/>
      <c r="G21" s="25"/>
      <c r="H21" s="27"/>
      <c r="I21" s="27"/>
    </row>
    <row r="22" spans="2:9" s="15" customFormat="1" ht="43.5" customHeight="1" thickTop="1">
      <c r="B22" s="28" t="s">
        <v>28</v>
      </c>
      <c r="C22" s="28" t="s">
        <v>32</v>
      </c>
      <c r="D22" s="28">
        <v>715</v>
      </c>
      <c r="E22" s="29" t="s">
        <v>19</v>
      </c>
      <c r="F22" s="30">
        <v>8900</v>
      </c>
      <c r="G22" s="30">
        <f>F22-100</f>
        <v>8800</v>
      </c>
      <c r="H22" s="14">
        <f>F22-200</f>
        <v>8700</v>
      </c>
      <c r="I22" s="14">
        <f>F22-300</f>
        <v>8600</v>
      </c>
    </row>
    <row r="23" spans="2:9" s="15" customFormat="1" ht="43.5" customHeight="1">
      <c r="B23" s="31" t="s">
        <v>29</v>
      </c>
      <c r="C23" s="31" t="s">
        <v>33</v>
      </c>
      <c r="D23" s="31">
        <v>726</v>
      </c>
      <c r="E23" s="22" t="s">
        <v>19</v>
      </c>
      <c r="F23" s="32">
        <v>10400</v>
      </c>
      <c r="G23" s="30">
        <f>F23-100</f>
        <v>10300</v>
      </c>
      <c r="H23" s="14">
        <f>F23-200</f>
        <v>10200</v>
      </c>
      <c r="I23" s="14">
        <f>F23-300</f>
        <v>10100</v>
      </c>
    </row>
    <row r="24" spans="2:9" s="15" customFormat="1" ht="43.5" customHeight="1">
      <c r="B24" s="31" t="s">
        <v>30</v>
      </c>
      <c r="C24" s="31" t="s">
        <v>34</v>
      </c>
      <c r="D24" s="31">
        <v>717</v>
      </c>
      <c r="E24" s="22" t="s">
        <v>19</v>
      </c>
      <c r="F24" s="32">
        <v>10700</v>
      </c>
      <c r="G24" s="30">
        <f>F24-100</f>
        <v>10600</v>
      </c>
      <c r="H24" s="14">
        <f>F24-200</f>
        <v>10500</v>
      </c>
      <c r="I24" s="14">
        <f>F24-300</f>
        <v>10400</v>
      </c>
    </row>
    <row r="25" spans="2:9" s="15" customFormat="1" ht="43.5" customHeight="1">
      <c r="B25" s="33" t="s">
        <v>31</v>
      </c>
      <c r="C25" s="33" t="s">
        <v>35</v>
      </c>
      <c r="D25" s="33">
        <v>719</v>
      </c>
      <c r="E25" s="22" t="s">
        <v>19</v>
      </c>
      <c r="F25" s="34">
        <v>12900</v>
      </c>
      <c r="G25" s="32">
        <f>F25-100</f>
        <v>12800</v>
      </c>
      <c r="H25" s="14">
        <f>F25-200</f>
        <v>12700</v>
      </c>
      <c r="I25" s="14">
        <f>F25-300</f>
        <v>12600</v>
      </c>
    </row>
    <row r="26" spans="2:9" s="15" customFormat="1" ht="15">
      <c r="B26" s="35" t="s">
        <v>36</v>
      </c>
      <c r="C26" s="36"/>
      <c r="D26" s="36"/>
      <c r="E26" s="37"/>
      <c r="F26" s="37"/>
      <c r="G26" s="16"/>
      <c r="H26" s="38"/>
      <c r="I26" s="38"/>
    </row>
    <row r="27" spans="2:9" s="15" customFormat="1" ht="15.75" thickBot="1">
      <c r="B27" s="24" t="s">
        <v>37</v>
      </c>
      <c r="C27" s="39"/>
      <c r="D27" s="39"/>
      <c r="E27" s="25"/>
      <c r="F27" s="25"/>
      <c r="G27" s="25"/>
      <c r="H27" s="27"/>
      <c r="I27" s="27"/>
    </row>
    <row r="28" spans="2:9" s="15" customFormat="1" ht="43.5" customHeight="1" thickTop="1">
      <c r="B28" s="28" t="s">
        <v>28</v>
      </c>
      <c r="C28" s="28" t="s">
        <v>32</v>
      </c>
      <c r="D28" s="28">
        <v>735</v>
      </c>
      <c r="E28" s="29" t="s">
        <v>19</v>
      </c>
      <c r="F28" s="30">
        <v>11400</v>
      </c>
      <c r="G28" s="30">
        <f>F28-100</f>
        <v>11300</v>
      </c>
      <c r="H28" s="14">
        <f>F28-200</f>
        <v>11200</v>
      </c>
      <c r="I28" s="14">
        <f>F28-300</f>
        <v>11100</v>
      </c>
    </row>
    <row r="29" spans="2:9" s="15" customFormat="1" ht="43.5" customHeight="1">
      <c r="B29" s="31" t="s">
        <v>29</v>
      </c>
      <c r="C29" s="31" t="s">
        <v>33</v>
      </c>
      <c r="D29" s="31">
        <v>736</v>
      </c>
      <c r="E29" s="22" t="s">
        <v>19</v>
      </c>
      <c r="F29" s="32">
        <v>13100</v>
      </c>
      <c r="G29" s="30">
        <f aca="true" t="shared" si="1" ref="G29:G35">F29-100</f>
        <v>13000</v>
      </c>
      <c r="H29" s="14">
        <f aca="true" t="shared" si="2" ref="H29:H35">F29-200</f>
        <v>12900</v>
      </c>
      <c r="I29" s="14">
        <f aca="true" t="shared" si="3" ref="I29:I35">F29-300</f>
        <v>12800</v>
      </c>
    </row>
    <row r="30" spans="2:9" s="15" customFormat="1" ht="43.5" customHeight="1">
      <c r="B30" s="31" t="s">
        <v>30</v>
      </c>
      <c r="C30" s="31" t="s">
        <v>34</v>
      </c>
      <c r="D30" s="31">
        <v>737</v>
      </c>
      <c r="E30" s="22" t="s">
        <v>19</v>
      </c>
      <c r="F30" s="32">
        <v>13600</v>
      </c>
      <c r="G30" s="30">
        <f t="shared" si="1"/>
        <v>13500</v>
      </c>
      <c r="H30" s="14">
        <f t="shared" si="2"/>
        <v>13400</v>
      </c>
      <c r="I30" s="14">
        <f t="shared" si="3"/>
        <v>13300</v>
      </c>
    </row>
    <row r="31" spans="2:9" s="15" customFormat="1" ht="43.5" customHeight="1">
      <c r="B31" s="31" t="s">
        <v>30</v>
      </c>
      <c r="C31" s="31" t="s">
        <v>41</v>
      </c>
      <c r="D31" s="31">
        <v>738</v>
      </c>
      <c r="E31" s="22" t="s">
        <v>19</v>
      </c>
      <c r="F31" s="32">
        <v>14600</v>
      </c>
      <c r="G31" s="30">
        <f t="shared" si="1"/>
        <v>14500</v>
      </c>
      <c r="H31" s="14">
        <f t="shared" si="2"/>
        <v>14400</v>
      </c>
      <c r="I31" s="14">
        <f t="shared" si="3"/>
        <v>14300</v>
      </c>
    </row>
    <row r="32" spans="2:9" s="15" customFormat="1" ht="43.5" customHeight="1">
      <c r="B32" s="31" t="s">
        <v>31</v>
      </c>
      <c r="C32" s="31" t="s">
        <v>35</v>
      </c>
      <c r="D32" s="31">
        <v>739</v>
      </c>
      <c r="E32" s="22" t="s">
        <v>19</v>
      </c>
      <c r="F32" s="32">
        <v>16100</v>
      </c>
      <c r="G32" s="30">
        <f t="shared" si="1"/>
        <v>16000</v>
      </c>
      <c r="H32" s="14">
        <f t="shared" si="2"/>
        <v>15900</v>
      </c>
      <c r="I32" s="14">
        <f t="shared" si="3"/>
        <v>15800</v>
      </c>
    </row>
    <row r="33" spans="2:9" s="15" customFormat="1" ht="43.5" customHeight="1">
      <c r="B33" s="31" t="s">
        <v>38</v>
      </c>
      <c r="C33" s="31" t="s">
        <v>42</v>
      </c>
      <c r="D33" s="31">
        <v>746</v>
      </c>
      <c r="E33" s="22" t="s">
        <v>19</v>
      </c>
      <c r="F33" s="32">
        <v>11700</v>
      </c>
      <c r="G33" s="30">
        <f t="shared" si="1"/>
        <v>11600</v>
      </c>
      <c r="H33" s="14">
        <f t="shared" si="2"/>
        <v>11500</v>
      </c>
      <c r="I33" s="14">
        <f t="shared" si="3"/>
        <v>11400</v>
      </c>
    </row>
    <row r="34" spans="2:9" s="15" customFormat="1" ht="43.5" customHeight="1">
      <c r="B34" s="31" t="s">
        <v>39</v>
      </c>
      <c r="C34" s="31" t="s">
        <v>43</v>
      </c>
      <c r="D34" s="31">
        <v>747</v>
      </c>
      <c r="E34" s="22" t="s">
        <v>19</v>
      </c>
      <c r="F34" s="32">
        <v>12100</v>
      </c>
      <c r="G34" s="30">
        <f t="shared" si="1"/>
        <v>12000</v>
      </c>
      <c r="H34" s="14">
        <f t="shared" si="2"/>
        <v>11900</v>
      </c>
      <c r="I34" s="14">
        <f t="shared" si="3"/>
        <v>11800</v>
      </c>
    </row>
    <row r="35" spans="2:9" s="15" customFormat="1" ht="43.5" customHeight="1">
      <c r="B35" s="33" t="s">
        <v>40</v>
      </c>
      <c r="C35" s="33" t="s">
        <v>44</v>
      </c>
      <c r="D35" s="33">
        <v>740</v>
      </c>
      <c r="E35" s="22" t="s">
        <v>19</v>
      </c>
      <c r="F35" s="34">
        <v>8000</v>
      </c>
      <c r="G35" s="30">
        <f t="shared" si="1"/>
        <v>7900</v>
      </c>
      <c r="H35" s="14">
        <f t="shared" si="2"/>
        <v>7800</v>
      </c>
      <c r="I35" s="14">
        <f t="shared" si="3"/>
        <v>7700</v>
      </c>
    </row>
    <row r="36" spans="2:9" s="15" customFormat="1" ht="12.75">
      <c r="B36" s="35" t="s">
        <v>46</v>
      </c>
      <c r="C36" s="36"/>
      <c r="D36" s="37"/>
      <c r="E36" s="37"/>
      <c r="F36" s="37"/>
      <c r="G36" s="37"/>
      <c r="H36" s="37"/>
      <c r="I36" s="40"/>
    </row>
    <row r="37" spans="2:9" s="15" customFormat="1" ht="13.5" thickBot="1">
      <c r="B37" s="24" t="s">
        <v>47</v>
      </c>
      <c r="C37" s="39"/>
      <c r="D37" s="25"/>
      <c r="E37" s="25"/>
      <c r="F37" s="25"/>
      <c r="G37" s="25"/>
      <c r="H37" s="25"/>
      <c r="I37" s="41"/>
    </row>
    <row r="38" spans="2:9" s="15" customFormat="1" ht="43.5" customHeight="1" thickTop="1">
      <c r="B38" s="42" t="s">
        <v>7</v>
      </c>
      <c r="C38" s="42" t="s">
        <v>48</v>
      </c>
      <c r="D38" s="42" t="s">
        <v>54</v>
      </c>
      <c r="E38" s="43" t="s">
        <v>19</v>
      </c>
      <c r="F38" s="34">
        <v>3900</v>
      </c>
      <c r="G38" s="34">
        <f aca="true" t="shared" si="4" ref="G38:G43">F38-100</f>
        <v>3800</v>
      </c>
      <c r="H38" s="34">
        <f>F38-200</f>
        <v>3700</v>
      </c>
      <c r="I38" s="34">
        <f>F38-300</f>
        <v>3600</v>
      </c>
    </row>
    <row r="39" spans="2:9" s="15" customFormat="1" ht="43.5" customHeight="1">
      <c r="B39" s="44" t="s">
        <v>8</v>
      </c>
      <c r="C39" s="44" t="s">
        <v>49</v>
      </c>
      <c r="D39" s="44" t="s">
        <v>55</v>
      </c>
      <c r="E39" s="43" t="s">
        <v>19</v>
      </c>
      <c r="F39" s="34">
        <v>4700</v>
      </c>
      <c r="G39" s="34">
        <f t="shared" si="4"/>
        <v>4600</v>
      </c>
      <c r="H39" s="34">
        <f>F39-200</f>
        <v>4500</v>
      </c>
      <c r="I39" s="34">
        <f>F39-300</f>
        <v>4400</v>
      </c>
    </row>
    <row r="40" spans="2:9" s="15" customFormat="1" ht="43.5" customHeight="1">
      <c r="B40" s="44" t="s">
        <v>9</v>
      </c>
      <c r="C40" s="44" t="s">
        <v>50</v>
      </c>
      <c r="D40" s="44" t="s">
        <v>56</v>
      </c>
      <c r="E40" s="43" t="s">
        <v>19</v>
      </c>
      <c r="F40" s="34">
        <v>4900</v>
      </c>
      <c r="G40" s="34">
        <f t="shared" si="4"/>
        <v>4800</v>
      </c>
      <c r="H40" s="34">
        <f>F40-200</f>
        <v>4700</v>
      </c>
      <c r="I40" s="34">
        <f>F40-300</f>
        <v>4600</v>
      </c>
    </row>
    <row r="41" spans="2:9" s="15" customFormat="1" ht="43.5" customHeight="1">
      <c r="B41" s="44" t="s">
        <v>10</v>
      </c>
      <c r="C41" s="44" t="s">
        <v>51</v>
      </c>
      <c r="D41" s="44" t="s">
        <v>57</v>
      </c>
      <c r="E41" s="43" t="s">
        <v>19</v>
      </c>
      <c r="F41" s="34">
        <v>5100</v>
      </c>
      <c r="G41" s="34">
        <f t="shared" si="4"/>
        <v>5000</v>
      </c>
      <c r="H41" s="34">
        <f>F41-200</f>
        <v>4900</v>
      </c>
      <c r="I41" s="34">
        <f>F41-300</f>
        <v>4800</v>
      </c>
    </row>
    <row r="42" spans="2:9" s="15" customFormat="1" ht="43.5" customHeight="1">
      <c r="B42" s="44" t="s">
        <v>11</v>
      </c>
      <c r="C42" s="44" t="s">
        <v>52</v>
      </c>
      <c r="D42" s="44" t="s">
        <v>58</v>
      </c>
      <c r="E42" s="43" t="s">
        <v>19</v>
      </c>
      <c r="F42" s="34">
        <v>5500</v>
      </c>
      <c r="G42" s="34">
        <f t="shared" si="4"/>
        <v>5400</v>
      </c>
      <c r="H42" s="34">
        <f>F42-200</f>
        <v>5300</v>
      </c>
      <c r="I42" s="34">
        <f>F42-300</f>
        <v>5200</v>
      </c>
    </row>
    <row r="43" spans="2:9" s="15" customFormat="1" ht="43.5" customHeight="1">
      <c r="B43" s="45" t="s">
        <v>12</v>
      </c>
      <c r="C43" s="45" t="s">
        <v>53</v>
      </c>
      <c r="D43" s="45" t="s">
        <v>59</v>
      </c>
      <c r="E43" s="43" t="s">
        <v>19</v>
      </c>
      <c r="F43" s="34">
        <v>6700</v>
      </c>
      <c r="G43" s="34">
        <f t="shared" si="4"/>
        <v>6600</v>
      </c>
      <c r="H43" s="34">
        <f>F43-200</f>
        <v>6500</v>
      </c>
      <c r="I43" s="34">
        <f>F43-300</f>
        <v>6400</v>
      </c>
    </row>
    <row r="44" spans="2:9" s="15" customFormat="1" ht="15.75" thickBot="1">
      <c r="B44" s="46" t="s">
        <v>60</v>
      </c>
      <c r="C44" s="26"/>
      <c r="D44" s="26"/>
      <c r="E44" s="26"/>
      <c r="F44" s="26"/>
      <c r="G44" s="47"/>
      <c r="H44" s="47"/>
      <c r="I44" s="47"/>
    </row>
    <row r="45" spans="2:9" s="15" customFormat="1" ht="16.5" thickBot="1" thickTop="1">
      <c r="B45" s="48" t="s">
        <v>61</v>
      </c>
      <c r="C45" s="49" t="s">
        <v>62</v>
      </c>
      <c r="D45" s="49">
        <v>1011</v>
      </c>
      <c r="E45" s="50" t="s">
        <v>19</v>
      </c>
      <c r="F45" s="51">
        <v>2800</v>
      </c>
      <c r="G45" s="51">
        <f aca="true" t="shared" si="5" ref="G45:G64">F45-20</f>
        <v>2780</v>
      </c>
      <c r="H45" s="51">
        <f aca="true" t="shared" si="6" ref="H45:H64">F45-30</f>
        <v>2770</v>
      </c>
      <c r="I45" s="51">
        <f aca="true" t="shared" si="7" ref="I45:I64">F45-40</f>
        <v>2760</v>
      </c>
    </row>
    <row r="46" spans="2:9" s="15" customFormat="1" ht="15.75" thickBot="1">
      <c r="B46" s="52"/>
      <c r="C46" s="53" t="s">
        <v>63</v>
      </c>
      <c r="D46" s="53">
        <v>1012</v>
      </c>
      <c r="E46" s="54" t="s">
        <v>19</v>
      </c>
      <c r="F46" s="34">
        <v>2400</v>
      </c>
      <c r="G46" s="34">
        <f t="shared" si="5"/>
        <v>2380</v>
      </c>
      <c r="H46" s="34">
        <f t="shared" si="6"/>
        <v>2370</v>
      </c>
      <c r="I46" s="34">
        <f t="shared" si="7"/>
        <v>2360</v>
      </c>
    </row>
    <row r="47" spans="2:9" s="15" customFormat="1" ht="15" customHeight="1" thickBot="1">
      <c r="B47" s="52"/>
      <c r="C47" s="53" t="s">
        <v>64</v>
      </c>
      <c r="D47" s="53">
        <v>1016</v>
      </c>
      <c r="E47" s="54" t="s">
        <v>19</v>
      </c>
      <c r="F47" s="34">
        <v>1400</v>
      </c>
      <c r="G47" s="34">
        <f t="shared" si="5"/>
        <v>1380</v>
      </c>
      <c r="H47" s="34">
        <f t="shared" si="6"/>
        <v>1370</v>
      </c>
      <c r="I47" s="34">
        <f t="shared" si="7"/>
        <v>1360</v>
      </c>
    </row>
    <row r="48" spans="2:9" s="15" customFormat="1" ht="15.75" hidden="1" thickBot="1">
      <c r="B48" s="52"/>
      <c r="C48" s="55"/>
      <c r="D48" s="56"/>
      <c r="E48" s="54" t="s">
        <v>19</v>
      </c>
      <c r="F48" s="34">
        <v>1370</v>
      </c>
      <c r="G48" s="34">
        <f t="shared" si="5"/>
        <v>1350</v>
      </c>
      <c r="H48" s="34">
        <f t="shared" si="6"/>
        <v>1340</v>
      </c>
      <c r="I48" s="34">
        <f t="shared" si="7"/>
        <v>1330</v>
      </c>
    </row>
    <row r="49" spans="2:9" s="15" customFormat="1" ht="15.75" hidden="1" thickBot="1">
      <c r="B49" s="52"/>
      <c r="C49" s="57"/>
      <c r="D49" s="58"/>
      <c r="E49" s="54" t="s">
        <v>19</v>
      </c>
      <c r="F49" s="34">
        <v>1370</v>
      </c>
      <c r="G49" s="34">
        <f t="shared" si="5"/>
        <v>1350</v>
      </c>
      <c r="H49" s="34">
        <f t="shared" si="6"/>
        <v>1340</v>
      </c>
      <c r="I49" s="34">
        <f t="shared" si="7"/>
        <v>1330</v>
      </c>
    </row>
    <row r="50" spans="2:9" s="15" customFormat="1" ht="15" hidden="1">
      <c r="B50" s="59"/>
      <c r="C50" s="40"/>
      <c r="D50" s="60"/>
      <c r="E50" s="54" t="s">
        <v>19</v>
      </c>
      <c r="F50" s="34">
        <v>1370</v>
      </c>
      <c r="G50" s="34">
        <f t="shared" si="5"/>
        <v>1350</v>
      </c>
      <c r="H50" s="34">
        <f t="shared" si="6"/>
        <v>1340</v>
      </c>
      <c r="I50" s="34">
        <f t="shared" si="7"/>
        <v>1330</v>
      </c>
    </row>
    <row r="51" spans="2:9" s="15" customFormat="1" ht="24" customHeight="1" thickBot="1">
      <c r="B51" s="61" t="s">
        <v>65</v>
      </c>
      <c r="C51" s="62" t="s">
        <v>62</v>
      </c>
      <c r="D51" s="62">
        <v>1031</v>
      </c>
      <c r="E51" s="63" t="s">
        <v>19</v>
      </c>
      <c r="F51" s="34">
        <v>3200</v>
      </c>
      <c r="G51" s="34">
        <f t="shared" si="5"/>
        <v>3180</v>
      </c>
      <c r="H51" s="34">
        <f t="shared" si="6"/>
        <v>3170</v>
      </c>
      <c r="I51" s="34">
        <f t="shared" si="7"/>
        <v>3160</v>
      </c>
    </row>
    <row r="52" spans="2:9" s="15" customFormat="1" ht="22.5" customHeight="1" thickBot="1">
      <c r="B52" s="61"/>
      <c r="C52" s="64" t="s">
        <v>63</v>
      </c>
      <c r="D52" s="64">
        <v>1032</v>
      </c>
      <c r="E52" s="63" t="s">
        <v>19</v>
      </c>
      <c r="F52" s="34">
        <v>2800</v>
      </c>
      <c r="G52" s="34">
        <f t="shared" si="5"/>
        <v>2780</v>
      </c>
      <c r="H52" s="34">
        <f t="shared" si="6"/>
        <v>2770</v>
      </c>
      <c r="I52" s="34">
        <f t="shared" si="7"/>
        <v>2760</v>
      </c>
    </row>
    <row r="53" spans="2:9" s="15" customFormat="1" ht="20.25" customHeight="1" thickBot="1">
      <c r="B53" s="61" t="s">
        <v>66</v>
      </c>
      <c r="C53" s="62" t="s">
        <v>62</v>
      </c>
      <c r="D53" s="62">
        <v>1041</v>
      </c>
      <c r="E53" s="63" t="s">
        <v>19</v>
      </c>
      <c r="F53" s="34">
        <v>3000</v>
      </c>
      <c r="G53" s="34">
        <f t="shared" si="5"/>
        <v>2980</v>
      </c>
      <c r="H53" s="34">
        <f t="shared" si="6"/>
        <v>2970</v>
      </c>
      <c r="I53" s="34">
        <f t="shared" si="7"/>
        <v>2960</v>
      </c>
    </row>
    <row r="54" spans="2:9" s="15" customFormat="1" ht="21" customHeight="1" thickBot="1">
      <c r="B54" s="61"/>
      <c r="C54" s="65" t="s">
        <v>63</v>
      </c>
      <c r="D54" s="65">
        <v>1042</v>
      </c>
      <c r="E54" s="63" t="s">
        <v>19</v>
      </c>
      <c r="F54" s="34">
        <v>2600</v>
      </c>
      <c r="G54" s="34">
        <f t="shared" si="5"/>
        <v>2580</v>
      </c>
      <c r="H54" s="34">
        <f t="shared" si="6"/>
        <v>2570</v>
      </c>
      <c r="I54" s="34">
        <f t="shared" si="7"/>
        <v>2560</v>
      </c>
    </row>
    <row r="55" spans="2:9" s="15" customFormat="1" ht="26.25" customHeight="1" thickBot="1">
      <c r="B55" s="61" t="s">
        <v>67</v>
      </c>
      <c r="C55" s="49" t="s">
        <v>62</v>
      </c>
      <c r="D55" s="49">
        <v>1051</v>
      </c>
      <c r="E55" s="63" t="s">
        <v>19</v>
      </c>
      <c r="F55" s="32">
        <v>3200</v>
      </c>
      <c r="G55" s="34">
        <f t="shared" si="5"/>
        <v>3180</v>
      </c>
      <c r="H55" s="34">
        <f t="shared" si="6"/>
        <v>3170</v>
      </c>
      <c r="I55" s="34">
        <f t="shared" si="7"/>
        <v>3160</v>
      </c>
    </row>
    <row r="56" spans="2:9" s="15" customFormat="1" ht="25.5" customHeight="1" thickBot="1">
      <c r="B56" s="66"/>
      <c r="C56" s="67" t="s">
        <v>63</v>
      </c>
      <c r="D56" s="67">
        <v>1052</v>
      </c>
      <c r="E56" s="63" t="s">
        <v>19</v>
      </c>
      <c r="F56" s="32">
        <v>2700</v>
      </c>
      <c r="G56" s="34">
        <f t="shared" si="5"/>
        <v>2680</v>
      </c>
      <c r="H56" s="34">
        <f t="shared" si="6"/>
        <v>2670</v>
      </c>
      <c r="I56" s="34">
        <f t="shared" si="7"/>
        <v>2660</v>
      </c>
    </row>
    <row r="57" spans="2:9" s="15" customFormat="1" ht="15.75" thickBot="1">
      <c r="B57" s="68" t="s">
        <v>68</v>
      </c>
      <c r="C57" s="69" t="s">
        <v>62</v>
      </c>
      <c r="D57" s="62">
        <v>1001</v>
      </c>
      <c r="E57" s="63" t="s">
        <v>19</v>
      </c>
      <c r="F57" s="32">
        <v>1500</v>
      </c>
      <c r="G57" s="32">
        <f t="shared" si="5"/>
        <v>1480</v>
      </c>
      <c r="H57" s="32">
        <f t="shared" si="6"/>
        <v>1470</v>
      </c>
      <c r="I57" s="32">
        <f t="shared" si="7"/>
        <v>1460</v>
      </c>
    </row>
    <row r="58" spans="2:9" s="15" customFormat="1" ht="15.75" thickBot="1">
      <c r="B58" s="52"/>
      <c r="C58" s="70" t="s">
        <v>63</v>
      </c>
      <c r="D58" s="53">
        <v>1002</v>
      </c>
      <c r="E58" s="63" t="s">
        <v>19</v>
      </c>
      <c r="F58" s="32">
        <v>1300</v>
      </c>
      <c r="G58" s="32">
        <f t="shared" si="5"/>
        <v>1280</v>
      </c>
      <c r="H58" s="32">
        <f t="shared" si="6"/>
        <v>1270</v>
      </c>
      <c r="I58" s="32">
        <f t="shared" si="7"/>
        <v>1260</v>
      </c>
    </row>
    <row r="59" spans="2:9" s="15" customFormat="1" ht="15.75" customHeight="1" thickBot="1">
      <c r="B59" s="52"/>
      <c r="C59" s="70" t="s">
        <v>64</v>
      </c>
      <c r="D59" s="53">
        <v>1006</v>
      </c>
      <c r="E59" s="63" t="s">
        <v>19</v>
      </c>
      <c r="F59" s="32">
        <v>800</v>
      </c>
      <c r="G59" s="32">
        <f t="shared" si="5"/>
        <v>780</v>
      </c>
      <c r="H59" s="32">
        <f t="shared" si="6"/>
        <v>770</v>
      </c>
      <c r="I59" s="32">
        <f t="shared" si="7"/>
        <v>760</v>
      </c>
    </row>
    <row r="60" spans="2:9" s="15" customFormat="1" ht="15.75" hidden="1" thickBot="1">
      <c r="B60" s="52"/>
      <c r="C60" s="55"/>
      <c r="D60" s="56"/>
      <c r="E60" s="63" t="s">
        <v>19</v>
      </c>
      <c r="F60" s="32"/>
      <c r="G60" s="32">
        <f t="shared" si="5"/>
        <v>-20</v>
      </c>
      <c r="H60" s="32">
        <f t="shared" si="6"/>
        <v>-30</v>
      </c>
      <c r="I60" s="32">
        <f t="shared" si="7"/>
        <v>-40</v>
      </c>
    </row>
    <row r="61" spans="2:9" s="15" customFormat="1" ht="15.75" hidden="1" thickBot="1">
      <c r="B61" s="52"/>
      <c r="C61" s="55"/>
      <c r="D61" s="56"/>
      <c r="E61" s="63" t="s">
        <v>19</v>
      </c>
      <c r="F61" s="32"/>
      <c r="G61" s="32">
        <f t="shared" si="5"/>
        <v>-20</v>
      </c>
      <c r="H61" s="32">
        <f t="shared" si="6"/>
        <v>-30</v>
      </c>
      <c r="I61" s="32">
        <f t="shared" si="7"/>
        <v>-40</v>
      </c>
    </row>
    <row r="62" spans="2:9" s="15" customFormat="1" ht="15" hidden="1">
      <c r="B62" s="59"/>
      <c r="C62" s="71"/>
      <c r="D62" s="72"/>
      <c r="E62" s="63" t="s">
        <v>19</v>
      </c>
      <c r="F62" s="34"/>
      <c r="G62" s="32">
        <f t="shared" si="5"/>
        <v>-20</v>
      </c>
      <c r="H62" s="32">
        <f t="shared" si="6"/>
        <v>-30</v>
      </c>
      <c r="I62" s="32">
        <f t="shared" si="7"/>
        <v>-40</v>
      </c>
    </row>
    <row r="63" spans="2:9" s="15" customFormat="1" ht="27.75" customHeight="1">
      <c r="B63" s="111" t="s">
        <v>103</v>
      </c>
      <c r="C63" s="112" t="s">
        <v>62</v>
      </c>
      <c r="D63" s="62">
        <v>1071</v>
      </c>
      <c r="E63" s="54" t="s">
        <v>19</v>
      </c>
      <c r="F63" s="34">
        <v>4300</v>
      </c>
      <c r="G63" s="34">
        <f>F63-20</f>
        <v>4280</v>
      </c>
      <c r="H63" s="34">
        <f>F63-30</f>
        <v>4270</v>
      </c>
      <c r="I63" s="34">
        <f>F63-40</f>
        <v>4260</v>
      </c>
    </row>
    <row r="64" spans="2:9" s="15" customFormat="1" ht="25.5" customHeight="1" thickBot="1">
      <c r="B64" s="113"/>
      <c r="C64" s="114" t="s">
        <v>63</v>
      </c>
      <c r="D64" s="65">
        <v>1072</v>
      </c>
      <c r="E64" s="63" t="s">
        <v>19</v>
      </c>
      <c r="F64" s="32">
        <v>3800</v>
      </c>
      <c r="G64" s="32">
        <f>F64-20</f>
        <v>3780</v>
      </c>
      <c r="H64" s="32">
        <f>F64-30</f>
        <v>3770</v>
      </c>
      <c r="I64" s="32">
        <f>F64-40</f>
        <v>3760</v>
      </c>
    </row>
    <row r="65" spans="2:9" s="15" customFormat="1" ht="28.5" customHeight="1">
      <c r="B65" s="111" t="s">
        <v>104</v>
      </c>
      <c r="C65" s="49" t="s">
        <v>62</v>
      </c>
      <c r="D65" s="115">
        <v>1061</v>
      </c>
      <c r="E65" s="63" t="s">
        <v>19</v>
      </c>
      <c r="F65" s="32">
        <v>4000</v>
      </c>
      <c r="G65" s="32">
        <f>F65-20</f>
        <v>3980</v>
      </c>
      <c r="H65" s="32">
        <f>F65-30</f>
        <v>3970</v>
      </c>
      <c r="I65" s="32">
        <f>F65-40</f>
        <v>3960</v>
      </c>
    </row>
    <row r="66" spans="2:9" s="15" customFormat="1" ht="29.25" customHeight="1" thickBot="1">
      <c r="B66" s="116"/>
      <c r="C66" s="65" t="s">
        <v>63</v>
      </c>
      <c r="D66" s="117">
        <v>1062</v>
      </c>
      <c r="E66" s="63" t="s">
        <v>19</v>
      </c>
      <c r="F66" s="32">
        <v>3500</v>
      </c>
      <c r="G66" s="32">
        <f>F66-20</f>
        <v>3480</v>
      </c>
      <c r="H66" s="32">
        <f>F66-30</f>
        <v>3470</v>
      </c>
      <c r="I66" s="32">
        <f>F66-40</f>
        <v>3460</v>
      </c>
    </row>
    <row r="67" spans="2:9" s="15" customFormat="1" ht="15.75" thickBot="1">
      <c r="B67" s="24" t="s">
        <v>69</v>
      </c>
      <c r="C67" s="25"/>
      <c r="D67" s="25"/>
      <c r="E67" s="25"/>
      <c r="F67" s="73"/>
      <c r="G67" s="73"/>
      <c r="H67" s="73"/>
      <c r="I67" s="73"/>
    </row>
    <row r="68" spans="2:9" s="15" customFormat="1" ht="16.5" thickBot="1" thickTop="1">
      <c r="B68" s="74" t="s">
        <v>70</v>
      </c>
      <c r="C68" s="49" t="s">
        <v>71</v>
      </c>
      <c r="D68" s="49">
        <v>2012</v>
      </c>
      <c r="E68" s="63" t="s">
        <v>19</v>
      </c>
      <c r="F68" s="30">
        <v>4150</v>
      </c>
      <c r="G68" s="30">
        <f>F68-100</f>
        <v>4050</v>
      </c>
      <c r="H68" s="30">
        <f>F68-200</f>
        <v>3950</v>
      </c>
      <c r="I68" s="30">
        <f>F68-300</f>
        <v>3850</v>
      </c>
    </row>
    <row r="69" spans="2:9" s="15" customFormat="1" ht="15.75" thickBot="1">
      <c r="B69" s="75"/>
      <c r="C69" s="53" t="s">
        <v>72</v>
      </c>
      <c r="D69" s="53">
        <v>2014</v>
      </c>
      <c r="E69" s="63" t="s">
        <v>19</v>
      </c>
      <c r="F69" s="32">
        <v>6700</v>
      </c>
      <c r="G69" s="30">
        <f aca="true" t="shared" si="8" ref="G69:G100">F69-100</f>
        <v>6600</v>
      </c>
      <c r="H69" s="30">
        <f aca="true" t="shared" si="9" ref="H69:H82">F69-200</f>
        <v>6500</v>
      </c>
      <c r="I69" s="30">
        <f aca="true" t="shared" si="10" ref="I69:I82">F69-300</f>
        <v>6400</v>
      </c>
    </row>
    <row r="70" spans="2:9" s="15" customFormat="1" ht="15.75" thickBot="1">
      <c r="B70" s="75"/>
      <c r="C70" s="53" t="s">
        <v>73</v>
      </c>
      <c r="D70" s="53">
        <v>2015</v>
      </c>
      <c r="E70" s="63" t="s">
        <v>19</v>
      </c>
      <c r="F70" s="32">
        <v>7300</v>
      </c>
      <c r="G70" s="30">
        <f t="shared" si="8"/>
        <v>7200</v>
      </c>
      <c r="H70" s="30">
        <f t="shared" si="9"/>
        <v>7100</v>
      </c>
      <c r="I70" s="30">
        <f t="shared" si="10"/>
        <v>7000</v>
      </c>
    </row>
    <row r="71" spans="2:9" s="15" customFormat="1" ht="15.75" thickBot="1">
      <c r="B71" s="75"/>
      <c r="C71" s="64" t="s">
        <v>74</v>
      </c>
      <c r="D71" s="64">
        <v>2016</v>
      </c>
      <c r="E71" s="63" t="s">
        <v>19</v>
      </c>
      <c r="F71" s="32">
        <v>8600</v>
      </c>
      <c r="G71" s="30">
        <f t="shared" si="8"/>
        <v>8500</v>
      </c>
      <c r="H71" s="30">
        <f t="shared" si="9"/>
        <v>8400</v>
      </c>
      <c r="I71" s="30">
        <f t="shared" si="10"/>
        <v>8300</v>
      </c>
    </row>
    <row r="72" spans="2:9" s="15" customFormat="1" ht="15.75" thickBot="1">
      <c r="B72" s="75" t="s">
        <v>75</v>
      </c>
      <c r="C72" s="62" t="s">
        <v>71</v>
      </c>
      <c r="D72" s="62" t="s">
        <v>76</v>
      </c>
      <c r="E72" s="63" t="s">
        <v>19</v>
      </c>
      <c r="F72" s="32">
        <v>3500</v>
      </c>
      <c r="G72" s="30">
        <f t="shared" si="8"/>
        <v>3400</v>
      </c>
      <c r="H72" s="30">
        <f t="shared" si="9"/>
        <v>3300</v>
      </c>
      <c r="I72" s="30">
        <f t="shared" si="10"/>
        <v>3200</v>
      </c>
    </row>
    <row r="73" spans="2:9" s="15" customFormat="1" ht="15.75" thickBot="1">
      <c r="B73" s="75"/>
      <c r="C73" s="53" t="s">
        <v>72</v>
      </c>
      <c r="D73" s="53" t="s">
        <v>77</v>
      </c>
      <c r="E73" s="63" t="s">
        <v>19</v>
      </c>
      <c r="F73" s="32">
        <v>5800</v>
      </c>
      <c r="G73" s="30">
        <f t="shared" si="8"/>
        <v>5700</v>
      </c>
      <c r="H73" s="30">
        <f t="shared" si="9"/>
        <v>5600</v>
      </c>
      <c r="I73" s="30">
        <f t="shared" si="10"/>
        <v>5500</v>
      </c>
    </row>
    <row r="74" spans="2:9" s="15" customFormat="1" ht="15.75" thickBot="1">
      <c r="B74" s="75"/>
      <c r="C74" s="53" t="s">
        <v>73</v>
      </c>
      <c r="D74" s="53" t="s">
        <v>78</v>
      </c>
      <c r="E74" s="63" t="s">
        <v>19</v>
      </c>
      <c r="F74" s="32">
        <v>7000</v>
      </c>
      <c r="G74" s="30">
        <f t="shared" si="8"/>
        <v>6900</v>
      </c>
      <c r="H74" s="30">
        <f t="shared" si="9"/>
        <v>6800</v>
      </c>
      <c r="I74" s="30">
        <f t="shared" si="10"/>
        <v>6700</v>
      </c>
    </row>
    <row r="75" spans="2:9" s="15" customFormat="1" ht="15.75" thickBot="1">
      <c r="B75" s="75"/>
      <c r="C75" s="53" t="s">
        <v>74</v>
      </c>
      <c r="D75" s="53" t="s">
        <v>79</v>
      </c>
      <c r="E75" s="63" t="s">
        <v>19</v>
      </c>
      <c r="F75" s="32">
        <v>7900</v>
      </c>
      <c r="G75" s="30">
        <f t="shared" si="8"/>
        <v>7800</v>
      </c>
      <c r="H75" s="30">
        <f t="shared" si="9"/>
        <v>7700</v>
      </c>
      <c r="I75" s="30">
        <f t="shared" si="10"/>
        <v>7600</v>
      </c>
    </row>
    <row r="76" spans="2:9" s="15" customFormat="1" ht="15.75" thickBot="1">
      <c r="B76" s="75"/>
      <c r="C76" s="65" t="s">
        <v>80</v>
      </c>
      <c r="D76" s="65" t="s">
        <v>81</v>
      </c>
      <c r="E76" s="63" t="s">
        <v>19</v>
      </c>
      <c r="F76" s="32">
        <v>9400</v>
      </c>
      <c r="G76" s="30">
        <f t="shared" si="8"/>
        <v>9300</v>
      </c>
      <c r="H76" s="30">
        <f t="shared" si="9"/>
        <v>9200</v>
      </c>
      <c r="I76" s="30">
        <f t="shared" si="10"/>
        <v>9100</v>
      </c>
    </row>
    <row r="77" spans="2:9" s="15" customFormat="1" ht="15.75" thickBot="1">
      <c r="B77" s="75" t="s">
        <v>82</v>
      </c>
      <c r="C77" s="62" t="s">
        <v>72</v>
      </c>
      <c r="D77" s="62">
        <v>2064</v>
      </c>
      <c r="E77" s="63" t="s">
        <v>19</v>
      </c>
      <c r="F77" s="32">
        <v>5500</v>
      </c>
      <c r="G77" s="30">
        <f t="shared" si="8"/>
        <v>5400</v>
      </c>
      <c r="H77" s="30">
        <f t="shared" si="9"/>
        <v>5300</v>
      </c>
      <c r="I77" s="30">
        <f t="shared" si="10"/>
        <v>5200</v>
      </c>
    </row>
    <row r="78" spans="2:9" s="15" customFormat="1" ht="15.75" thickBot="1">
      <c r="B78" s="75"/>
      <c r="C78" s="53" t="s">
        <v>73</v>
      </c>
      <c r="D78" s="53">
        <v>2065</v>
      </c>
      <c r="E78" s="63" t="s">
        <v>19</v>
      </c>
      <c r="F78" s="32">
        <v>6500</v>
      </c>
      <c r="G78" s="30">
        <f t="shared" si="8"/>
        <v>6400</v>
      </c>
      <c r="H78" s="30">
        <f t="shared" si="9"/>
        <v>6300</v>
      </c>
      <c r="I78" s="30">
        <f t="shared" si="10"/>
        <v>6200</v>
      </c>
    </row>
    <row r="79" spans="2:9" s="15" customFormat="1" ht="15.75" thickBot="1">
      <c r="B79" s="76"/>
      <c r="C79" s="65" t="s">
        <v>74</v>
      </c>
      <c r="D79" s="65">
        <v>2066</v>
      </c>
      <c r="E79" s="63" t="s">
        <v>19</v>
      </c>
      <c r="F79" s="32">
        <v>7400</v>
      </c>
      <c r="G79" s="30">
        <f t="shared" si="8"/>
        <v>7300</v>
      </c>
      <c r="H79" s="30">
        <f t="shared" si="9"/>
        <v>7200</v>
      </c>
      <c r="I79" s="30">
        <f t="shared" si="10"/>
        <v>7100</v>
      </c>
    </row>
    <row r="80" spans="2:9" s="15" customFormat="1" ht="20.25" customHeight="1" thickBot="1">
      <c r="B80" s="77" t="s">
        <v>83</v>
      </c>
      <c r="C80" s="78" t="s">
        <v>72</v>
      </c>
      <c r="D80" s="62" t="s">
        <v>84</v>
      </c>
      <c r="E80" s="63" t="s">
        <v>19</v>
      </c>
      <c r="F80" s="32">
        <v>7300</v>
      </c>
      <c r="G80" s="30">
        <f t="shared" si="8"/>
        <v>7200</v>
      </c>
      <c r="H80" s="30">
        <f t="shared" si="9"/>
        <v>7100</v>
      </c>
      <c r="I80" s="30">
        <f t="shared" si="10"/>
        <v>7000</v>
      </c>
    </row>
    <row r="81" spans="2:9" s="15" customFormat="1" ht="19.5" customHeight="1" thickBot="1">
      <c r="B81" s="79"/>
      <c r="C81" s="80" t="s">
        <v>73</v>
      </c>
      <c r="D81" s="53" t="s">
        <v>85</v>
      </c>
      <c r="E81" s="63" t="s">
        <v>19</v>
      </c>
      <c r="F81" s="32">
        <v>8400</v>
      </c>
      <c r="G81" s="30">
        <f t="shared" si="8"/>
        <v>8300</v>
      </c>
      <c r="H81" s="30">
        <f t="shared" si="9"/>
        <v>8200</v>
      </c>
      <c r="I81" s="30">
        <f t="shared" si="10"/>
        <v>8100</v>
      </c>
    </row>
    <row r="82" spans="2:9" s="15" customFormat="1" ht="20.25" customHeight="1" thickBot="1">
      <c r="B82" s="79"/>
      <c r="C82" s="53" t="s">
        <v>74</v>
      </c>
      <c r="D82" s="53" t="s">
        <v>86</v>
      </c>
      <c r="E82" s="63" t="s">
        <v>19</v>
      </c>
      <c r="F82" s="32">
        <v>9400</v>
      </c>
      <c r="G82" s="30">
        <f t="shared" si="8"/>
        <v>9300</v>
      </c>
      <c r="H82" s="30">
        <f t="shared" si="9"/>
        <v>9200</v>
      </c>
      <c r="I82" s="30">
        <f t="shared" si="10"/>
        <v>9100</v>
      </c>
    </row>
    <row r="83" spans="2:9" s="15" customFormat="1" ht="16.5" customHeight="1" hidden="1" thickBot="1">
      <c r="B83" s="79"/>
      <c r="C83" s="55"/>
      <c r="D83" s="56"/>
      <c r="E83" s="63" t="s">
        <v>19</v>
      </c>
      <c r="F83" s="32">
        <v>9450</v>
      </c>
      <c r="G83" s="30">
        <f t="shared" si="8"/>
        <v>9350</v>
      </c>
      <c r="H83" s="30">
        <f>F83-120</f>
        <v>9330</v>
      </c>
      <c r="I83" s="30">
        <f>F83-150</f>
        <v>9300</v>
      </c>
    </row>
    <row r="84" spans="2:9" s="15" customFormat="1" ht="15.75" hidden="1" thickBot="1">
      <c r="B84" s="81"/>
      <c r="C84" s="71"/>
      <c r="D84" s="72"/>
      <c r="E84" s="63" t="s">
        <v>19</v>
      </c>
      <c r="F84" s="32">
        <v>9450</v>
      </c>
      <c r="G84" s="30">
        <f t="shared" si="8"/>
        <v>9350</v>
      </c>
      <c r="H84" s="30">
        <f>F84-120</f>
        <v>9330</v>
      </c>
      <c r="I84" s="30">
        <f>F84-150</f>
        <v>9300</v>
      </c>
    </row>
    <row r="85" spans="2:9" s="15" customFormat="1" ht="15.75" thickBot="1">
      <c r="B85" s="75" t="s">
        <v>87</v>
      </c>
      <c r="C85" s="82" t="s">
        <v>72</v>
      </c>
      <c r="D85" s="82">
        <v>2024</v>
      </c>
      <c r="E85" s="63" t="s">
        <v>19</v>
      </c>
      <c r="F85" s="32">
        <v>2500</v>
      </c>
      <c r="G85" s="30">
        <f>F85-80</f>
        <v>2420</v>
      </c>
      <c r="H85" s="30">
        <f>F85-100</f>
        <v>2400</v>
      </c>
      <c r="I85" s="30">
        <f>F85-150</f>
        <v>2350</v>
      </c>
    </row>
    <row r="86" spans="2:9" s="15" customFormat="1" ht="15.75" thickBot="1">
      <c r="B86" s="75"/>
      <c r="C86" s="83" t="s">
        <v>73</v>
      </c>
      <c r="D86" s="83">
        <v>2025</v>
      </c>
      <c r="E86" s="63" t="s">
        <v>19</v>
      </c>
      <c r="F86" s="32">
        <v>2950</v>
      </c>
      <c r="G86" s="30">
        <f>F86-80</f>
        <v>2870</v>
      </c>
      <c r="H86" s="30">
        <f>F86-100</f>
        <v>2850</v>
      </c>
      <c r="I86" s="30">
        <f>F86-150</f>
        <v>2800</v>
      </c>
    </row>
    <row r="87" spans="2:9" s="15" customFormat="1" ht="15.75" thickBot="1">
      <c r="B87" s="76"/>
      <c r="C87" s="84" t="s">
        <v>74</v>
      </c>
      <c r="D87" s="84">
        <v>2026</v>
      </c>
      <c r="E87" s="110" t="s">
        <v>19</v>
      </c>
      <c r="F87" s="85">
        <v>3500</v>
      </c>
      <c r="G87" s="85">
        <f>F87-80</f>
        <v>3420</v>
      </c>
      <c r="H87" s="85">
        <f>F87-100</f>
        <v>3400</v>
      </c>
      <c r="I87" s="85">
        <f>F87-150</f>
        <v>3350</v>
      </c>
    </row>
    <row r="88" spans="2:9" s="15" customFormat="1" ht="24.75" thickBot="1">
      <c r="B88" s="86" t="s">
        <v>92</v>
      </c>
      <c r="C88" s="87" t="s">
        <v>93</v>
      </c>
      <c r="D88" s="88"/>
      <c r="E88" s="29"/>
      <c r="F88" s="118"/>
      <c r="G88" s="51"/>
      <c r="H88" s="51"/>
      <c r="I88" s="51"/>
    </row>
    <row r="89" spans="2:9" s="15" customFormat="1" ht="15" customHeight="1">
      <c r="B89" s="89" t="s">
        <v>94</v>
      </c>
      <c r="C89" s="82" t="s">
        <v>95</v>
      </c>
      <c r="D89" s="82">
        <v>3003</v>
      </c>
      <c r="E89" s="90" t="s">
        <v>19</v>
      </c>
      <c r="F89" s="91">
        <v>4600</v>
      </c>
      <c r="G89" s="119">
        <f t="shared" si="8"/>
        <v>4500</v>
      </c>
      <c r="H89" s="92">
        <f>F89-200</f>
        <v>4400</v>
      </c>
      <c r="I89" s="93">
        <f>F89-300</f>
        <v>4300</v>
      </c>
    </row>
    <row r="90" spans="2:9" s="15" customFormat="1" ht="15" customHeight="1">
      <c r="B90" s="94"/>
      <c r="C90" s="83" t="s">
        <v>96</v>
      </c>
      <c r="D90" s="83">
        <v>3004</v>
      </c>
      <c r="E90" s="95" t="s">
        <v>19</v>
      </c>
      <c r="F90" s="96">
        <v>5700</v>
      </c>
      <c r="G90" s="120">
        <f t="shared" si="8"/>
        <v>5600</v>
      </c>
      <c r="H90" s="32">
        <f aca="true" t="shared" si="11" ref="H90:H96">F90-200</f>
        <v>5500</v>
      </c>
      <c r="I90" s="121">
        <f aca="true" t="shared" si="12" ref="I90:I96">F90-300</f>
        <v>5400</v>
      </c>
    </row>
    <row r="91" spans="2:9" s="15" customFormat="1" ht="15" customHeight="1">
      <c r="B91" s="94"/>
      <c r="C91" s="84" t="s">
        <v>97</v>
      </c>
      <c r="D91" s="83">
        <v>3005</v>
      </c>
      <c r="E91" s="95" t="s">
        <v>19</v>
      </c>
      <c r="F91" s="96">
        <v>6500</v>
      </c>
      <c r="G91" s="120">
        <f t="shared" si="8"/>
        <v>6400</v>
      </c>
      <c r="H91" s="32">
        <f t="shared" si="11"/>
        <v>6300</v>
      </c>
      <c r="I91" s="121">
        <f t="shared" si="12"/>
        <v>6200</v>
      </c>
    </row>
    <row r="92" spans="2:9" s="15" customFormat="1" ht="15.75" customHeight="1" thickBot="1">
      <c r="B92" s="97"/>
      <c r="C92" s="98" t="s">
        <v>98</v>
      </c>
      <c r="D92" s="98">
        <v>3007</v>
      </c>
      <c r="E92" s="99" t="s">
        <v>19</v>
      </c>
      <c r="F92" s="100">
        <v>8000</v>
      </c>
      <c r="G92" s="122">
        <f t="shared" si="8"/>
        <v>7900</v>
      </c>
      <c r="H92" s="34">
        <f t="shared" si="11"/>
        <v>7800</v>
      </c>
      <c r="I92" s="123">
        <f t="shared" si="12"/>
        <v>7700</v>
      </c>
    </row>
    <row r="93" spans="2:9" s="15" customFormat="1" ht="15" customHeight="1">
      <c r="B93" s="89" t="s">
        <v>99</v>
      </c>
      <c r="C93" s="82" t="s">
        <v>95</v>
      </c>
      <c r="D93" s="82">
        <v>3013</v>
      </c>
      <c r="E93" s="90" t="s">
        <v>19</v>
      </c>
      <c r="F93" s="91">
        <v>5500</v>
      </c>
      <c r="G93" s="119">
        <f t="shared" si="8"/>
        <v>5400</v>
      </c>
      <c r="H93" s="92">
        <f t="shared" si="11"/>
        <v>5300</v>
      </c>
      <c r="I93" s="93">
        <f t="shared" si="12"/>
        <v>5200</v>
      </c>
    </row>
    <row r="94" spans="2:9" s="15" customFormat="1" ht="15">
      <c r="B94" s="94"/>
      <c r="C94" s="83" t="s">
        <v>96</v>
      </c>
      <c r="D94" s="83">
        <v>3014</v>
      </c>
      <c r="E94" s="95" t="s">
        <v>19</v>
      </c>
      <c r="F94" s="96">
        <v>7000</v>
      </c>
      <c r="G94" s="120">
        <f t="shared" si="8"/>
        <v>6900</v>
      </c>
      <c r="H94" s="32">
        <f t="shared" si="11"/>
        <v>6800</v>
      </c>
      <c r="I94" s="121">
        <f t="shared" si="12"/>
        <v>6700</v>
      </c>
    </row>
    <row r="95" spans="2:9" s="15" customFormat="1" ht="15">
      <c r="B95" s="94"/>
      <c r="C95" s="84" t="s">
        <v>97</v>
      </c>
      <c r="D95" s="83">
        <v>3015</v>
      </c>
      <c r="E95" s="95" t="s">
        <v>19</v>
      </c>
      <c r="F95" s="96">
        <v>7900</v>
      </c>
      <c r="G95" s="120">
        <f t="shared" si="8"/>
        <v>7800</v>
      </c>
      <c r="H95" s="32">
        <f t="shared" si="11"/>
        <v>7700</v>
      </c>
      <c r="I95" s="121">
        <f t="shared" si="12"/>
        <v>7600</v>
      </c>
    </row>
    <row r="96" spans="2:9" s="15" customFormat="1" ht="15.75" thickBot="1">
      <c r="B96" s="94"/>
      <c r="C96" s="84" t="s">
        <v>98</v>
      </c>
      <c r="D96" s="84">
        <v>3017</v>
      </c>
      <c r="E96" s="101" t="s">
        <v>19</v>
      </c>
      <c r="F96" s="100">
        <v>9600</v>
      </c>
      <c r="G96" s="124">
        <f t="shared" si="8"/>
        <v>9500</v>
      </c>
      <c r="H96" s="85">
        <f t="shared" si="11"/>
        <v>9400</v>
      </c>
      <c r="I96" s="125">
        <f t="shared" si="12"/>
        <v>9300</v>
      </c>
    </row>
    <row r="97" spans="2:9" s="15" customFormat="1" ht="24.75" thickBot="1">
      <c r="B97" s="102" t="s">
        <v>100</v>
      </c>
      <c r="C97" s="103" t="s">
        <v>93</v>
      </c>
      <c r="D97" s="103"/>
      <c r="E97" s="104"/>
      <c r="F97" s="16"/>
      <c r="G97" s="51"/>
      <c r="H97" s="51"/>
      <c r="I97" s="105"/>
    </row>
    <row r="98" spans="2:9" s="15" customFormat="1" ht="15">
      <c r="B98" s="106" t="s">
        <v>101</v>
      </c>
      <c r="C98" s="62" t="s">
        <v>72</v>
      </c>
      <c r="D98" s="112">
        <v>2211</v>
      </c>
      <c r="E98" s="90" t="s">
        <v>19</v>
      </c>
      <c r="F98" s="92">
        <v>7000</v>
      </c>
      <c r="G98" s="92">
        <f t="shared" si="8"/>
        <v>6900</v>
      </c>
      <c r="H98" s="92">
        <f>F98-200</f>
        <v>6800</v>
      </c>
      <c r="I98" s="93">
        <f>F98-300</f>
        <v>6700</v>
      </c>
    </row>
    <row r="99" spans="2:9" s="15" customFormat="1" ht="15">
      <c r="B99" s="107"/>
      <c r="C99" s="53" t="s">
        <v>73</v>
      </c>
      <c r="D99" s="126">
        <v>2212</v>
      </c>
      <c r="E99" s="108" t="s">
        <v>19</v>
      </c>
      <c r="F99" s="32">
        <v>8300</v>
      </c>
      <c r="G99" s="32">
        <f t="shared" si="8"/>
        <v>8200</v>
      </c>
      <c r="H99" s="32">
        <f>F99-200</f>
        <v>8100</v>
      </c>
      <c r="I99" s="121">
        <f>F99-300</f>
        <v>8000</v>
      </c>
    </row>
    <row r="100" spans="2:9" s="15" customFormat="1" ht="15.75" thickBot="1">
      <c r="B100" s="109"/>
      <c r="C100" s="65" t="s">
        <v>74</v>
      </c>
      <c r="D100" s="114">
        <v>2213</v>
      </c>
      <c r="E100" s="110" t="s">
        <v>19</v>
      </c>
      <c r="F100" s="85">
        <v>10000</v>
      </c>
      <c r="G100" s="85">
        <f t="shared" si="8"/>
        <v>9900</v>
      </c>
      <c r="H100" s="85">
        <f>F100-200</f>
        <v>9800</v>
      </c>
      <c r="I100" s="125">
        <f>F100-300</f>
        <v>9700</v>
      </c>
    </row>
    <row r="101" s="15" customFormat="1" ht="12.75"/>
    <row r="102" s="15" customFormat="1" ht="12.75"/>
  </sheetData>
  <sheetProtection/>
  <mergeCells count="15">
    <mergeCell ref="B65:B66"/>
    <mergeCell ref="B63:B64"/>
    <mergeCell ref="B98:B100"/>
    <mergeCell ref="B85:B87"/>
    <mergeCell ref="B57:B62"/>
    <mergeCell ref="B68:B71"/>
    <mergeCell ref="B72:B76"/>
    <mergeCell ref="B77:B79"/>
    <mergeCell ref="B93:B96"/>
    <mergeCell ref="B89:B92"/>
    <mergeCell ref="B45:B50"/>
    <mergeCell ref="B51:B52"/>
    <mergeCell ref="B53:B54"/>
    <mergeCell ref="B55:B56"/>
    <mergeCell ref="B80:B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2012-01-25T08:19:50Z</dcterms:modified>
  <cp:category/>
  <cp:version/>
  <cp:contentType/>
  <cp:contentStatus/>
</cp:coreProperties>
</file>