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9320" windowHeight="66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'Лист1'!$A$1:$F$335</definedName>
  </definedNames>
  <calcPr fullCalcOnLoad="1"/>
</workbook>
</file>

<file path=xl/sharedStrings.xml><?xml version="1.0" encoding="utf-8"?>
<sst xmlns="http://schemas.openxmlformats.org/spreadsheetml/2006/main" count="754" uniqueCount="424">
  <si>
    <t>Наименование</t>
  </si>
  <si>
    <t>Размер</t>
  </si>
  <si>
    <t>Цена за 1 шт.</t>
  </si>
  <si>
    <t>Вес 1 шт., кг.</t>
  </si>
  <si>
    <t>8.0</t>
  </si>
  <si>
    <t>6.5</t>
  </si>
  <si>
    <t>Бухты</t>
  </si>
  <si>
    <t>10</t>
  </si>
  <si>
    <t>12</t>
  </si>
  <si>
    <t>14</t>
  </si>
  <si>
    <t>16</t>
  </si>
  <si>
    <t>18</t>
  </si>
  <si>
    <t>20</t>
  </si>
  <si>
    <t>22</t>
  </si>
  <si>
    <t>25</t>
  </si>
  <si>
    <t>30</t>
  </si>
  <si>
    <t>36</t>
  </si>
  <si>
    <t>40</t>
  </si>
  <si>
    <t>11.7</t>
  </si>
  <si>
    <t>8</t>
  </si>
  <si>
    <t>28</t>
  </si>
  <si>
    <t>32</t>
  </si>
  <si>
    <t>Проволока ВР-1</t>
  </si>
  <si>
    <t>4.0</t>
  </si>
  <si>
    <t>5.0</t>
  </si>
  <si>
    <t>Проволока ОК</t>
  </si>
  <si>
    <t>1.2</t>
  </si>
  <si>
    <t>200х14</t>
  </si>
  <si>
    <t>12.0</t>
  </si>
  <si>
    <t>Уголок равнополочный, ГОСТ 535, ст3</t>
  </si>
  <si>
    <t>Швеллер, ГОСТ 535, ст3</t>
  </si>
  <si>
    <t>24</t>
  </si>
  <si>
    <t>27</t>
  </si>
  <si>
    <t>Балка Б-1, ст3</t>
  </si>
  <si>
    <t>35</t>
  </si>
  <si>
    <t>45</t>
  </si>
  <si>
    <t>50</t>
  </si>
  <si>
    <t>60</t>
  </si>
  <si>
    <t>9.0</t>
  </si>
  <si>
    <t>Балка М, ст3</t>
  </si>
  <si>
    <t>Лист горячекатанный, ГОСТ 16523, ст3</t>
  </si>
  <si>
    <t>1.5</t>
  </si>
  <si>
    <t>1.8</t>
  </si>
  <si>
    <t>2.5</t>
  </si>
  <si>
    <t>3.0</t>
  </si>
  <si>
    <t>4</t>
  </si>
  <si>
    <t>5</t>
  </si>
  <si>
    <t>6</t>
  </si>
  <si>
    <t>1000х2000</t>
  </si>
  <si>
    <t>1000х2100</t>
  </si>
  <si>
    <t>1250х2500</t>
  </si>
  <si>
    <t>2.0 (ММК)</t>
  </si>
  <si>
    <t>1500х6000</t>
  </si>
  <si>
    <t>Лист горячекатанный с рифлением, ГОСТ 8568, ст3</t>
  </si>
  <si>
    <t>Лист горячекатанный, ГОСТ 19281, ст09г2с</t>
  </si>
  <si>
    <t>0.8</t>
  </si>
  <si>
    <t>1.0</t>
  </si>
  <si>
    <t>0.45</t>
  </si>
  <si>
    <t>0.5</t>
  </si>
  <si>
    <t>0.6</t>
  </si>
  <si>
    <t>0.7</t>
  </si>
  <si>
    <t>0.55</t>
  </si>
  <si>
    <t>5800</t>
  </si>
  <si>
    <t>10000</t>
  </si>
  <si>
    <t>11700</t>
  </si>
  <si>
    <t>6000</t>
  </si>
  <si>
    <t>10,6</t>
  </si>
  <si>
    <t>14,5</t>
  </si>
  <si>
    <t>18,9</t>
  </si>
  <si>
    <t>23,9</t>
  </si>
  <si>
    <t>29,5</t>
  </si>
  <si>
    <t>35,6</t>
  </si>
  <si>
    <t>46</t>
  </si>
  <si>
    <t>11,5</t>
  </si>
  <si>
    <t>75,3</t>
  </si>
  <si>
    <t>65</t>
  </si>
  <si>
    <t>1050</t>
  </si>
  <si>
    <t>28,44</t>
  </si>
  <si>
    <t>67,21</t>
  </si>
  <si>
    <t>115</t>
  </si>
  <si>
    <t>177,43</t>
  </si>
  <si>
    <t>225</t>
  </si>
  <si>
    <t>246</t>
  </si>
  <si>
    <t>261</t>
  </si>
  <si>
    <t>304</t>
  </si>
  <si>
    <t>357</t>
  </si>
  <si>
    <t>70</t>
  </si>
  <si>
    <t>306</t>
  </si>
  <si>
    <t>385</t>
  </si>
  <si>
    <t>230</t>
  </si>
  <si>
    <t>321,07</t>
  </si>
  <si>
    <t>890</t>
  </si>
  <si>
    <t>52</t>
  </si>
  <si>
    <t>34</t>
  </si>
  <si>
    <t>429</t>
  </si>
  <si>
    <t>1304</t>
  </si>
  <si>
    <t>1451</t>
  </si>
  <si>
    <t>2005</t>
  </si>
  <si>
    <t>2176</t>
  </si>
  <si>
    <t>2903</t>
  </si>
  <si>
    <t>3636</t>
  </si>
  <si>
    <t>4354</t>
  </si>
  <si>
    <t>240</t>
  </si>
  <si>
    <t>572</t>
  </si>
  <si>
    <t>708</t>
  </si>
  <si>
    <t>856</t>
  </si>
  <si>
    <t>3192</t>
  </si>
  <si>
    <t>25,3</t>
  </si>
  <si>
    <t>31</t>
  </si>
  <si>
    <t>38</t>
  </si>
  <si>
    <t>12,5</t>
  </si>
  <si>
    <t>27,6</t>
  </si>
  <si>
    <t>34,8</t>
  </si>
  <si>
    <t>41,5</t>
  </si>
  <si>
    <t>7,5</t>
  </si>
  <si>
    <t>9</t>
  </si>
  <si>
    <t>13,5</t>
  </si>
  <si>
    <t>17</t>
  </si>
  <si>
    <t>44</t>
  </si>
  <si>
    <t>62</t>
  </si>
  <si>
    <t>75</t>
  </si>
  <si>
    <t>104</t>
  </si>
  <si>
    <t>147</t>
  </si>
  <si>
    <t>4,5</t>
  </si>
  <si>
    <t>11</t>
  </si>
  <si>
    <t>19,5</t>
  </si>
  <si>
    <t>23</t>
  </si>
  <si>
    <t>6,05</t>
  </si>
  <si>
    <t>6,84</t>
  </si>
  <si>
    <t>9,32</t>
  </si>
  <si>
    <t>12,16</t>
  </si>
  <si>
    <t>19</t>
  </si>
  <si>
    <t>12000</t>
  </si>
  <si>
    <t>120</t>
  </si>
  <si>
    <t>15</t>
  </si>
  <si>
    <t>130</t>
  </si>
  <si>
    <t>0,45</t>
  </si>
  <si>
    <t>150</t>
  </si>
  <si>
    <t>367</t>
  </si>
  <si>
    <t>35*4</t>
  </si>
  <si>
    <t>13</t>
  </si>
  <si>
    <t>74,15</t>
  </si>
  <si>
    <t>0,55</t>
  </si>
  <si>
    <t>600</t>
  </si>
  <si>
    <t>32*4</t>
  </si>
  <si>
    <t>25*4</t>
  </si>
  <si>
    <t>310</t>
  </si>
  <si>
    <t>516</t>
  </si>
  <si>
    <t>200х16</t>
  </si>
  <si>
    <t>187</t>
  </si>
  <si>
    <t xml:space="preserve">Лист просечно-вытяжной </t>
  </si>
  <si>
    <t>ПВЛ 406</t>
  </si>
  <si>
    <t>ПВЛ 506</t>
  </si>
  <si>
    <t>4,2</t>
  </si>
  <si>
    <t>591</t>
  </si>
  <si>
    <t>182</t>
  </si>
  <si>
    <t>188</t>
  </si>
  <si>
    <t>117</t>
  </si>
  <si>
    <t>21</t>
  </si>
  <si>
    <t>102</t>
  </si>
  <si>
    <t>90</t>
  </si>
  <si>
    <t>1,0</t>
  </si>
  <si>
    <t>5,0</t>
  </si>
  <si>
    <t>155</t>
  </si>
  <si>
    <t>12,0</t>
  </si>
  <si>
    <t>7,4</t>
  </si>
  <si>
    <t>57,64</t>
  </si>
  <si>
    <t>228</t>
  </si>
  <si>
    <t>213</t>
  </si>
  <si>
    <t>210</t>
  </si>
  <si>
    <t>440</t>
  </si>
  <si>
    <t>3,5</t>
  </si>
  <si>
    <t>265</t>
  </si>
  <si>
    <t>394</t>
  </si>
  <si>
    <t>1,2</t>
  </si>
  <si>
    <t>6,0</t>
  </si>
  <si>
    <t>11,7</t>
  </si>
  <si>
    <t>14,9</t>
  </si>
  <si>
    <t>ф 102*3,5</t>
  </si>
  <si>
    <t>ф 102*4,0</t>
  </si>
  <si>
    <t>ф 108*3,5</t>
  </si>
  <si>
    <t>ф 108*4,0</t>
  </si>
  <si>
    <t>ф 114*4,0</t>
  </si>
  <si>
    <t>ф 133*4,0</t>
  </si>
  <si>
    <t>ф 159*4,0</t>
  </si>
  <si>
    <t>ф 159*4,5</t>
  </si>
  <si>
    <t>1794</t>
  </si>
  <si>
    <t>0,8</t>
  </si>
  <si>
    <t>132</t>
  </si>
  <si>
    <t>1,5</t>
  </si>
  <si>
    <t>10,8</t>
  </si>
  <si>
    <t>Полоса</t>
  </si>
  <si>
    <t>40*4</t>
  </si>
  <si>
    <t>Квадрат (Россия)</t>
  </si>
  <si>
    <t>300</t>
  </si>
  <si>
    <t>207</t>
  </si>
  <si>
    <t>7,6</t>
  </si>
  <si>
    <t>129</t>
  </si>
  <si>
    <t>6,5</t>
  </si>
  <si>
    <t>8,0</t>
  </si>
  <si>
    <t>Катанка (прутки)</t>
  </si>
  <si>
    <t>1250х6000</t>
  </si>
  <si>
    <t>ф 127*4,0</t>
  </si>
  <si>
    <t>16,52</t>
  </si>
  <si>
    <t>111</t>
  </si>
  <si>
    <t>3,93</t>
  </si>
  <si>
    <t>Сетка кладочная Вр-1 д.4 мм</t>
  </si>
  <si>
    <t>Сетка кладочная Вр-1 д.5 мм</t>
  </si>
  <si>
    <t>2,0*4,0</t>
  </si>
  <si>
    <t>24,5</t>
  </si>
  <si>
    <t>77</t>
  </si>
  <si>
    <t>266,5</t>
  </si>
  <si>
    <t>160</t>
  </si>
  <si>
    <t>1000</t>
  </si>
  <si>
    <t>1140</t>
  </si>
  <si>
    <t>435</t>
  </si>
  <si>
    <t>135</t>
  </si>
  <si>
    <t>702</t>
  </si>
  <si>
    <t>1790</t>
  </si>
  <si>
    <t>118</t>
  </si>
  <si>
    <t>1440</t>
  </si>
  <si>
    <t>517</t>
  </si>
  <si>
    <t>358</t>
  </si>
  <si>
    <t>295</t>
  </si>
  <si>
    <t>ду 15*2,5</t>
  </si>
  <si>
    <t>ду 15*2,8</t>
  </si>
  <si>
    <t>ду 20*2,5</t>
  </si>
  <si>
    <t>ду 25*2,8</t>
  </si>
  <si>
    <t>ду 32*2,8</t>
  </si>
  <si>
    <t>ду 40*3,0</t>
  </si>
  <si>
    <t>ду 50*3,0</t>
  </si>
  <si>
    <t>26</t>
  </si>
  <si>
    <t>ду 65*3,2</t>
  </si>
  <si>
    <t>ду 80*3,5</t>
  </si>
  <si>
    <t>9000</t>
  </si>
  <si>
    <t>99</t>
  </si>
  <si>
    <t>дн 89*3,5</t>
  </si>
  <si>
    <t>3628</t>
  </si>
  <si>
    <t>92</t>
  </si>
  <si>
    <t>0,5*3,0</t>
  </si>
  <si>
    <t>Арматура A-III, ГОСТ 5781, ст35гс  (Казахстан)</t>
  </si>
  <si>
    <t>Арматура А-III, ГОСТ 5781, А-500    (Казахстан)</t>
  </si>
  <si>
    <t>850</t>
  </si>
  <si>
    <t>свыше 5 тонн</t>
  </si>
  <si>
    <t>до 5 тонн</t>
  </si>
  <si>
    <t>140х140*4</t>
  </si>
  <si>
    <t>120х120*5</t>
  </si>
  <si>
    <t>120х120*4</t>
  </si>
  <si>
    <t>100х100*5</t>
  </si>
  <si>
    <t>100х100*4</t>
  </si>
  <si>
    <t>100х100*3</t>
  </si>
  <si>
    <t>80х80*4</t>
  </si>
  <si>
    <t>80х80*3,0</t>
  </si>
  <si>
    <t>60х40*2,0</t>
  </si>
  <si>
    <t>50х50*1.5</t>
  </si>
  <si>
    <t>50х25*1.5</t>
  </si>
  <si>
    <t>40х40*1.5</t>
  </si>
  <si>
    <t>40х25*1.5</t>
  </si>
  <si>
    <t>40х20*1.5</t>
  </si>
  <si>
    <t>30х30*1.5</t>
  </si>
  <si>
    <t>25х25*1.5</t>
  </si>
  <si>
    <t>20х20*1.5</t>
  </si>
  <si>
    <t>25х25*1.2 х/к</t>
  </si>
  <si>
    <t>20х20*1.2 х/к</t>
  </si>
  <si>
    <t>15х15*1.2 х/к</t>
  </si>
  <si>
    <t>10х10</t>
  </si>
  <si>
    <t>12х12</t>
  </si>
  <si>
    <t>14х14</t>
  </si>
  <si>
    <t>16х16</t>
  </si>
  <si>
    <t>20х20</t>
  </si>
  <si>
    <t>45*4</t>
  </si>
  <si>
    <t>50*4</t>
  </si>
  <si>
    <t>50*5</t>
  </si>
  <si>
    <t>63*5</t>
  </si>
  <si>
    <t>63*6</t>
  </si>
  <si>
    <t>70*5</t>
  </si>
  <si>
    <t>70*6</t>
  </si>
  <si>
    <t>75*5</t>
  </si>
  <si>
    <t>75*6</t>
  </si>
  <si>
    <t>80*6</t>
  </si>
  <si>
    <t>80*8</t>
  </si>
  <si>
    <t>90*6</t>
  </si>
  <si>
    <t>90*7</t>
  </si>
  <si>
    <t>90*8</t>
  </si>
  <si>
    <t>100*7</t>
  </si>
  <si>
    <t>100*8</t>
  </si>
  <si>
    <t>100*10</t>
  </si>
  <si>
    <t>110*7</t>
  </si>
  <si>
    <t>110*8</t>
  </si>
  <si>
    <t>125*8</t>
  </si>
  <si>
    <t>125*9</t>
  </si>
  <si>
    <t>125*10</t>
  </si>
  <si>
    <t>125*12</t>
  </si>
  <si>
    <t>140*9</t>
  </si>
  <si>
    <t>140*10</t>
  </si>
  <si>
    <t>140*12</t>
  </si>
  <si>
    <t>160*10</t>
  </si>
  <si>
    <t>160*12</t>
  </si>
  <si>
    <t>200*12</t>
  </si>
  <si>
    <t>50х50</t>
  </si>
  <si>
    <t>100х100</t>
  </si>
  <si>
    <t>Балка Б1, ст3</t>
  </si>
  <si>
    <t>Балка К1, ст3</t>
  </si>
  <si>
    <t>Балка Ш1, ст3</t>
  </si>
  <si>
    <t>Отгрузка металлопроката производится только в открытые машины. Подача металла на резку осуществляется в порядке живой очереди.</t>
  </si>
  <si>
    <t>3.8</t>
  </si>
  <si>
    <t>1,7</t>
  </si>
  <si>
    <t>53</t>
  </si>
  <si>
    <t>0,5</t>
  </si>
  <si>
    <t>0,7</t>
  </si>
  <si>
    <t>1000*2000</t>
  </si>
  <si>
    <t>16 ГОСТ</t>
  </si>
  <si>
    <t>14 ГОСТ</t>
  </si>
  <si>
    <t>167</t>
  </si>
  <si>
    <t>195</t>
  </si>
  <si>
    <t>2.0 (АМТ)</t>
  </si>
  <si>
    <t>8,5</t>
  </si>
  <si>
    <t>1168</t>
  </si>
  <si>
    <t>47</t>
  </si>
  <si>
    <t>1250*2500</t>
  </si>
  <si>
    <t>209</t>
  </si>
  <si>
    <t>1400</t>
  </si>
  <si>
    <t>Отдел продаж:</t>
  </si>
  <si>
    <t>1580</t>
  </si>
  <si>
    <t>860</t>
  </si>
  <si>
    <t>7,8</t>
  </si>
  <si>
    <t>45,43</t>
  </si>
  <si>
    <t>186,3</t>
  </si>
  <si>
    <t>131,35</t>
  </si>
  <si>
    <t>68</t>
  </si>
  <si>
    <t>16,5</t>
  </si>
  <si>
    <t>19,1</t>
  </si>
  <si>
    <t>24,1</t>
  </si>
  <si>
    <t>33</t>
  </si>
  <si>
    <t>108</t>
  </si>
  <si>
    <t>157</t>
  </si>
  <si>
    <t>180</t>
  </si>
  <si>
    <t>1288</t>
  </si>
  <si>
    <t>36,75</t>
  </si>
  <si>
    <t>58,0</t>
  </si>
  <si>
    <t>69</t>
  </si>
  <si>
    <t>89</t>
  </si>
  <si>
    <t>83</t>
  </si>
  <si>
    <t>60х40*1.5</t>
  </si>
  <si>
    <t>40х40*2,0</t>
  </si>
  <si>
    <t>60х60*2,0</t>
  </si>
  <si>
    <t>80х40*2,0</t>
  </si>
  <si>
    <t>50х50*2,0</t>
  </si>
  <si>
    <t>50х25*2,0</t>
  </si>
  <si>
    <t>160х160*4</t>
  </si>
  <si>
    <t>160х160*5</t>
  </si>
  <si>
    <t>219*5</t>
  </si>
  <si>
    <t>219*6</t>
  </si>
  <si>
    <t>2,8</t>
  </si>
  <si>
    <t>Цена за тонну (в.ч.НДС 12%)</t>
  </si>
  <si>
    <t>Цена за 1 тн.            (в т.ч.НДС 12%)</t>
  </si>
  <si>
    <t>14,8</t>
  </si>
  <si>
    <t>1575</t>
  </si>
  <si>
    <t>14,7</t>
  </si>
  <si>
    <t>19,2</t>
  </si>
  <si>
    <t>2177</t>
  </si>
  <si>
    <t>40х20*2,0</t>
  </si>
  <si>
    <t>97</t>
  </si>
  <si>
    <t>119</t>
  </si>
  <si>
    <t>2,0</t>
  </si>
  <si>
    <t>51</t>
  </si>
  <si>
    <t>Профнастил оцинкованный,        ГОСТ 24045, С-18,                   НС-22,  С-44, Н-60</t>
  </si>
  <si>
    <t>64,7</t>
  </si>
  <si>
    <t>76,7</t>
  </si>
  <si>
    <t>74</t>
  </si>
  <si>
    <t>143</t>
  </si>
  <si>
    <t>1001</t>
  </si>
  <si>
    <t>60х40*1.8</t>
  </si>
  <si>
    <t xml:space="preserve">Арматура A-III           ГОСТ 5781-82                   ст. 35ГС        </t>
  </si>
  <si>
    <t xml:space="preserve">Арматура А-III           ГОСТ 10884-94                 ГОСТ 380-2005             СТО АСЧМ 7-93                                    ст.3/ст.5  А-500         </t>
  </si>
  <si>
    <t>Арматура A-I (А-240) ГОСТ 5781-82            ГОСТ 2590-2006        ГОСТ 535-2005           (круг-Россия)</t>
  </si>
  <si>
    <r>
      <t xml:space="preserve">Катанка  </t>
    </r>
    <r>
      <rPr>
        <b/>
        <sz val="12"/>
        <rFont val="Times New Roman"/>
        <family val="1"/>
      </rPr>
      <t xml:space="preserve">ГОСТ 30136-95;            </t>
    </r>
    <r>
      <rPr>
        <b/>
        <sz val="13"/>
        <rFont val="Times New Roman"/>
        <family val="1"/>
      </rPr>
      <t xml:space="preserve">          </t>
    </r>
    <r>
      <rPr>
        <b/>
        <sz val="11"/>
        <rFont val="Times New Roman"/>
        <family val="1"/>
      </rPr>
      <t xml:space="preserve">     </t>
    </r>
    <r>
      <rPr>
        <b/>
        <sz val="10"/>
        <rFont val="Times New Roman"/>
        <family val="1"/>
      </rPr>
      <t>ТУ 14-1-5282-94</t>
    </r>
  </si>
  <si>
    <t>47,5</t>
  </si>
  <si>
    <t>348</t>
  </si>
  <si>
    <t>100</t>
  </si>
  <si>
    <t>470</t>
  </si>
  <si>
    <t>260</t>
  </si>
  <si>
    <t>815</t>
  </si>
  <si>
    <t>1150</t>
  </si>
  <si>
    <t>509</t>
  </si>
  <si>
    <t>765</t>
  </si>
  <si>
    <t>1750</t>
  </si>
  <si>
    <t>368</t>
  </si>
  <si>
    <t>1070</t>
  </si>
  <si>
    <t>465</t>
  </si>
  <si>
    <t>710</t>
  </si>
  <si>
    <t>706</t>
  </si>
  <si>
    <t>151</t>
  </si>
  <si>
    <t>40х20х1,8</t>
  </si>
  <si>
    <t>86</t>
  </si>
  <si>
    <t>1000х2800/3100</t>
  </si>
  <si>
    <t>Режим работы: понедельник-пятница 09:00-18:00. Суббота-воскресенье выходной</t>
  </si>
  <si>
    <t>966</t>
  </si>
  <si>
    <t>80х40*1.8</t>
  </si>
  <si>
    <t>60х60*1.8</t>
  </si>
  <si>
    <t>40х40*1.8</t>
  </si>
  <si>
    <t>163</t>
  </si>
  <si>
    <t xml:space="preserve">15х15х1.5 </t>
  </si>
  <si>
    <t>402</t>
  </si>
  <si>
    <t>200</t>
  </si>
  <si>
    <t>811</t>
  </si>
  <si>
    <t>206</t>
  </si>
  <si>
    <t>39</t>
  </si>
  <si>
    <t>699</t>
  </si>
  <si>
    <t>72</t>
  </si>
  <si>
    <t>6.05</t>
  </si>
  <si>
    <t>80х80х2,0</t>
  </si>
  <si>
    <t>50*50*1,8</t>
  </si>
  <si>
    <t>1000*6000</t>
  </si>
  <si>
    <t>Лист холоднокатанный, ГОСТ 16523, 08кп/пс</t>
  </si>
  <si>
    <t xml:space="preserve"> Рулон оцинкованный, ГОСТ 14918, 08кп/пс</t>
  </si>
  <si>
    <t>Лист оцинкованный 08кп/пс</t>
  </si>
  <si>
    <t>Трубы стальные ВГП, ГОСТ 3262, 10704, 08кп/пс, ст3пс/сп</t>
  </si>
  <si>
    <t>Трубы профильные, 08кп/пс, ст.3сп/пс</t>
  </si>
  <si>
    <t>Прайс лист от 06.02.2017 г.</t>
  </si>
  <si>
    <t xml:space="preserve">Жандос: 921-173; +7 (701) 995-95-15 </t>
  </si>
  <si>
    <t>Ердаулет: 921-175; +7 (778) 676-70-07</t>
  </si>
  <si>
    <t>Эльмира: 921-174; +7 (777) 605-09-95</t>
  </si>
  <si>
    <t>Светлана: 921-172; +7 (707) 924-78-80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</si>
</sst>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24" borderId="10" xfId="58" applyNumberFormat="1" applyFont="1" applyFill="1" applyBorder="1" applyAlignment="1">
      <alignment horizontal="center" vertical="center" wrapText="1"/>
    </xf>
    <xf numFmtId="0" fontId="3" fillId="0" borderId="0" xfId="58" applyNumberFormat="1" applyFont="1" applyBorder="1" applyAlignment="1">
      <alignment horizontal="center" vertical="center" wrapText="1"/>
    </xf>
    <xf numFmtId="0" fontId="3" fillId="0" borderId="0" xfId="58" applyNumberFormat="1" applyFont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25" borderId="11" xfId="58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0" fontId="5" fillId="6" borderId="11" xfId="58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1" fontId="4" fillId="24" borderId="10" xfId="58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1" xfId="58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3" fontId="4" fillId="24" borderId="10" xfId="58" applyNumberFormat="1" applyFont="1" applyFill="1" applyBorder="1" applyAlignment="1">
      <alignment horizontal="center" vertical="center" wrapText="1"/>
    </xf>
    <xf numFmtId="3" fontId="5" fillId="24" borderId="11" xfId="58" applyNumberFormat="1" applyFont="1" applyFill="1" applyBorder="1" applyAlignment="1">
      <alignment horizontal="center" vertical="center" wrapText="1"/>
    </xf>
    <xf numFmtId="0" fontId="5" fillId="26" borderId="11" xfId="58" applyNumberFormat="1" applyFont="1" applyFill="1" applyBorder="1" applyAlignment="1">
      <alignment horizontal="center" vertical="center" wrapText="1"/>
    </xf>
    <xf numFmtId="0" fontId="5" fillId="24" borderId="16" xfId="58" applyNumberFormat="1" applyFont="1" applyFill="1" applyBorder="1" applyAlignment="1">
      <alignment horizontal="center" vertical="center" wrapText="1"/>
    </xf>
    <xf numFmtId="0" fontId="5" fillId="24" borderId="17" xfId="58" applyNumberFormat="1" applyFont="1" applyFill="1" applyBorder="1" applyAlignment="1">
      <alignment horizontal="center" vertical="center" wrapText="1"/>
    </xf>
    <xf numFmtId="0" fontId="5" fillId="24" borderId="18" xfId="58" applyNumberFormat="1" applyFont="1" applyFill="1" applyBorder="1" applyAlignment="1">
      <alignment horizontal="center" vertical="center" wrapText="1"/>
    </xf>
    <xf numFmtId="0" fontId="5" fillId="26" borderId="18" xfId="58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4" fillId="24" borderId="19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24" borderId="20" xfId="58" applyNumberFormat="1" applyFont="1" applyFill="1" applyBorder="1" applyAlignment="1">
      <alignment horizontal="center" vertical="center" wrapText="1"/>
    </xf>
    <xf numFmtId="0" fontId="5" fillId="24" borderId="11" xfId="58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5" fillId="24" borderId="10" xfId="58" applyNumberFormat="1" applyFont="1" applyFill="1" applyBorder="1" applyAlignment="1">
      <alignment horizontal="center" vertical="center" wrapText="1"/>
    </xf>
    <xf numFmtId="165" fontId="8" fillId="6" borderId="21" xfId="0" applyNumberFormat="1" applyFont="1" applyFill="1" applyBorder="1" applyAlignment="1">
      <alignment horizontal="center" vertical="center" wrapText="1"/>
    </xf>
    <xf numFmtId="165" fontId="8" fillId="6" borderId="22" xfId="0" applyNumberFormat="1" applyFont="1" applyFill="1" applyBorder="1" applyAlignment="1">
      <alignment horizontal="center" vertical="center" wrapText="1"/>
    </xf>
    <xf numFmtId="165" fontId="8" fillId="6" borderId="23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5" fillId="24" borderId="10" xfId="58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5" fillId="25" borderId="24" xfId="0" applyNumberFormat="1" applyFont="1" applyFill="1" applyBorder="1" applyAlignment="1">
      <alignment horizontal="center" vertical="center" wrapText="1"/>
    </xf>
    <xf numFmtId="0" fontId="5" fillId="24" borderId="20" xfId="58" applyNumberFormat="1" applyFont="1" applyFill="1" applyBorder="1" applyAlignment="1">
      <alignment horizontal="center" vertical="center" wrapText="1"/>
    </xf>
    <xf numFmtId="165" fontId="8" fillId="6" borderId="10" xfId="0" applyNumberFormat="1" applyFont="1" applyFill="1" applyBorder="1" applyAlignment="1">
      <alignment horizontal="center" vertical="center" wrapText="1"/>
    </xf>
    <xf numFmtId="165" fontId="8" fillId="6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4" borderId="16" xfId="58" applyNumberFormat="1" applyFont="1" applyFill="1" applyBorder="1" applyAlignment="1">
      <alignment horizontal="center" vertical="center" wrapText="1"/>
    </xf>
    <xf numFmtId="0" fontId="5" fillId="24" borderId="17" xfId="58" applyNumberFormat="1" applyFont="1" applyFill="1" applyBorder="1" applyAlignment="1">
      <alignment horizontal="center" vertical="center" wrapText="1"/>
    </xf>
    <xf numFmtId="0" fontId="5" fillId="24" borderId="18" xfId="58" applyNumberFormat="1" applyFont="1" applyFill="1" applyBorder="1" applyAlignment="1">
      <alignment horizontal="center" vertical="center" wrapText="1"/>
    </xf>
    <xf numFmtId="0" fontId="5" fillId="26" borderId="16" xfId="58" applyNumberFormat="1" applyFont="1" applyFill="1" applyBorder="1" applyAlignment="1">
      <alignment horizontal="center" vertical="center" wrapText="1"/>
    </xf>
    <xf numFmtId="0" fontId="5" fillId="26" borderId="17" xfId="58" applyNumberFormat="1" applyFont="1" applyFill="1" applyBorder="1" applyAlignment="1">
      <alignment horizontal="center" vertical="center" wrapText="1"/>
    </xf>
    <xf numFmtId="0" fontId="5" fillId="26" borderId="18" xfId="58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49" fontId="4" fillId="24" borderId="19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0" fontId="5" fillId="24" borderId="11" xfId="58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65" fontId="7" fillId="6" borderId="12" xfId="0" applyNumberFormat="1" applyFont="1" applyFill="1" applyBorder="1" applyAlignment="1">
      <alignment horizontal="center" vertical="center" wrapText="1"/>
    </xf>
    <xf numFmtId="165" fontId="9" fillId="6" borderId="10" xfId="0" applyNumberFormat="1" applyFont="1" applyFill="1" applyBorder="1" applyAlignment="1">
      <alignment horizontal="center" vertical="center" wrapText="1"/>
    </xf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21" xfId="0" applyNumberFormat="1" applyFont="1" applyFill="1" applyBorder="1" applyAlignment="1">
      <alignment horizontal="center" vertical="center" wrapText="1"/>
    </xf>
    <xf numFmtId="165" fontId="9" fillId="6" borderId="22" xfId="0" applyNumberFormat="1" applyFont="1" applyFill="1" applyBorder="1" applyAlignment="1">
      <alignment horizontal="center" vertical="center" wrapText="1"/>
    </xf>
    <xf numFmtId="165" fontId="9" fillId="6" borderId="23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5" fillId="24" borderId="19" xfId="58" applyNumberFormat="1" applyFont="1" applyFill="1" applyBorder="1" applyAlignment="1">
      <alignment horizontal="center" vertical="center" wrapText="1"/>
    </xf>
    <xf numFmtId="0" fontId="5" fillId="24" borderId="15" xfId="58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0" fontId="0" fillId="24" borderId="19" xfId="0" applyNumberFormat="1" applyFont="1" applyFill="1" applyBorder="1" applyAlignment="1">
      <alignment horizontal="center" vertical="center" wrapText="1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4" borderId="2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25" borderId="11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0" fontId="5" fillId="24" borderId="34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0" fontId="5" fillId="24" borderId="35" xfId="0" applyNumberFormat="1" applyFont="1" applyFill="1" applyBorder="1" applyAlignment="1">
      <alignment horizontal="center" vertical="center" wrapText="1"/>
    </xf>
    <xf numFmtId="0" fontId="5" fillId="24" borderId="36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0" fontId="5" fillId="24" borderId="38" xfId="0" applyNumberFormat="1" applyFont="1" applyFill="1" applyBorder="1" applyAlignment="1">
      <alignment horizontal="center" vertical="center" wrapText="1"/>
    </xf>
    <xf numFmtId="0" fontId="5" fillId="24" borderId="25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left" vertical="center" wrapText="1"/>
    </xf>
    <xf numFmtId="0" fontId="5" fillId="24" borderId="39" xfId="0" applyNumberFormat="1" applyFont="1" applyFill="1" applyBorder="1" applyAlignment="1">
      <alignment horizontal="left" vertical="center" wrapText="1"/>
    </xf>
    <xf numFmtId="0" fontId="5" fillId="24" borderId="25" xfId="0" applyNumberFormat="1" applyFont="1" applyFill="1" applyBorder="1" applyAlignment="1">
      <alignment horizontal="center" vertical="center" wrapText="1"/>
    </xf>
    <xf numFmtId="0" fontId="5" fillId="24" borderId="39" xfId="0" applyNumberFormat="1" applyFont="1" applyFill="1" applyBorder="1" applyAlignment="1">
      <alignment horizontal="center" vertical="center" wrapText="1"/>
    </xf>
    <xf numFmtId="0" fontId="5" fillId="24" borderId="40" xfId="0" applyNumberFormat="1" applyFont="1" applyFill="1" applyBorder="1" applyAlignment="1">
      <alignment horizontal="center" vertical="center" wrapText="1"/>
    </xf>
    <xf numFmtId="0" fontId="5" fillId="24" borderId="4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5</xdr:col>
      <xdr:colOff>847725</xdr:colOff>
      <xdr:row>0</xdr:row>
      <xdr:rowOff>1514475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810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tabSelected="1" view="pageBreakPreview" zoomScale="120" zoomScaleSheetLayoutView="120" zoomScalePageLayoutView="0" workbookViewId="0" topLeftCell="A1">
      <selection activeCell="D12" sqref="D12"/>
    </sheetView>
  </sheetViews>
  <sheetFormatPr defaultColWidth="9.125" defaultRowHeight="12.75"/>
  <cols>
    <col min="1" max="1" width="29.375" style="2" customWidth="1"/>
    <col min="2" max="2" width="18.125" style="1" customWidth="1"/>
    <col min="3" max="3" width="18.375" style="1" customWidth="1"/>
    <col min="4" max="4" width="18.25390625" style="7" customWidth="1"/>
    <col min="5" max="5" width="17.00390625" style="7" customWidth="1"/>
    <col min="6" max="6" width="22.00390625" style="11" customWidth="1"/>
    <col min="7" max="7" width="9.125" style="1" customWidth="1"/>
    <col min="8" max="16384" width="9.125" style="1" customWidth="1"/>
  </cols>
  <sheetData>
    <row r="1" spans="1:6" ht="120.75" customHeight="1">
      <c r="A1" s="82"/>
      <c r="B1" s="83"/>
      <c r="C1" s="83"/>
      <c r="D1" s="83"/>
      <c r="E1" s="83"/>
      <c r="F1" s="84"/>
    </row>
    <row r="2" spans="1:6" s="3" customFormat="1" ht="13.5" customHeight="1">
      <c r="A2" s="85" t="s">
        <v>419</v>
      </c>
      <c r="B2" s="86"/>
      <c r="C2" s="86"/>
      <c r="D2" s="86"/>
      <c r="E2" s="86"/>
      <c r="F2" s="87"/>
    </row>
    <row r="3" spans="1:6" s="4" customFormat="1" ht="14.25" customHeight="1">
      <c r="A3" s="92" t="s">
        <v>322</v>
      </c>
      <c r="B3" s="93"/>
      <c r="C3" s="94"/>
      <c r="D3" s="98" t="s">
        <v>423</v>
      </c>
      <c r="E3" s="99"/>
      <c r="F3" s="100"/>
    </row>
    <row r="4" spans="1:6" s="4" customFormat="1" ht="14.25" customHeight="1">
      <c r="A4" s="92"/>
      <c r="B4" s="93"/>
      <c r="C4" s="94"/>
      <c r="D4" s="98" t="s">
        <v>420</v>
      </c>
      <c r="E4" s="99"/>
      <c r="F4" s="100"/>
    </row>
    <row r="5" spans="1:6" s="4" customFormat="1" ht="14.25" customHeight="1">
      <c r="A5" s="92"/>
      <c r="B5" s="93"/>
      <c r="C5" s="94"/>
      <c r="D5" s="98" t="s">
        <v>422</v>
      </c>
      <c r="E5" s="99"/>
      <c r="F5" s="100"/>
    </row>
    <row r="6" spans="1:6" s="4" customFormat="1" ht="12.75" customHeight="1">
      <c r="A6" s="92"/>
      <c r="B6" s="93"/>
      <c r="C6" s="94"/>
      <c r="D6" s="51" t="s">
        <v>421</v>
      </c>
      <c r="E6" s="52"/>
      <c r="F6" s="52"/>
    </row>
    <row r="7" spans="1:6" s="4" customFormat="1" ht="15" customHeight="1" hidden="1">
      <c r="A7" s="92"/>
      <c r="B7" s="93"/>
      <c r="C7" s="94"/>
      <c r="D7" s="101"/>
      <c r="E7" s="93"/>
      <c r="F7" s="102"/>
    </row>
    <row r="8" spans="1:6" s="4" customFormat="1" ht="15" customHeight="1" hidden="1">
      <c r="A8" s="95"/>
      <c r="B8" s="96"/>
      <c r="C8" s="97"/>
      <c r="D8" s="103"/>
      <c r="E8" s="96"/>
      <c r="F8" s="104"/>
    </row>
    <row r="9" spans="1:6" s="4" customFormat="1" ht="12" customHeight="1">
      <c r="A9" s="91" t="s">
        <v>0</v>
      </c>
      <c r="B9" s="90" t="s">
        <v>1</v>
      </c>
      <c r="C9" s="90"/>
      <c r="D9" s="88" t="s">
        <v>3</v>
      </c>
      <c r="E9" s="88" t="s">
        <v>354</v>
      </c>
      <c r="F9" s="89"/>
    </row>
    <row r="10" spans="1:6" s="4" customFormat="1" ht="14.25" customHeight="1">
      <c r="A10" s="91"/>
      <c r="B10" s="90"/>
      <c r="C10" s="90"/>
      <c r="D10" s="88"/>
      <c r="E10" s="35" t="s">
        <v>243</v>
      </c>
      <c r="F10" s="13" t="s">
        <v>244</v>
      </c>
    </row>
    <row r="11" spans="1:6" s="3" customFormat="1" ht="13.5" customHeight="1">
      <c r="A11" s="73" t="s">
        <v>376</v>
      </c>
      <c r="B11" s="34" t="s">
        <v>198</v>
      </c>
      <c r="C11" s="66" t="s">
        <v>6</v>
      </c>
      <c r="D11" s="17" t="s">
        <v>324</v>
      </c>
      <c r="E11" s="75">
        <v>166000</v>
      </c>
      <c r="F11" s="53">
        <f>E11+5000</f>
        <v>171000</v>
      </c>
    </row>
    <row r="12" spans="1:6" s="3" customFormat="1" ht="13.5" customHeight="1">
      <c r="A12" s="73"/>
      <c r="B12" s="34" t="s">
        <v>4</v>
      </c>
      <c r="C12" s="66"/>
      <c r="D12" s="17" t="s">
        <v>324</v>
      </c>
      <c r="E12" s="48"/>
      <c r="F12" s="55"/>
    </row>
    <row r="13" spans="1:6" s="3" customFormat="1" ht="13.5" customHeight="1">
      <c r="A13" s="73" t="s">
        <v>200</v>
      </c>
      <c r="B13" s="34" t="s">
        <v>198</v>
      </c>
      <c r="C13" s="66" t="s">
        <v>175</v>
      </c>
      <c r="D13" s="17" t="s">
        <v>306</v>
      </c>
      <c r="E13" s="75">
        <f>E11+7000</f>
        <v>173000</v>
      </c>
      <c r="F13" s="53">
        <f>E13+5000</f>
        <v>178000</v>
      </c>
    </row>
    <row r="14" spans="1:6" s="3" customFormat="1" ht="13.5" customHeight="1">
      <c r="A14" s="73"/>
      <c r="B14" s="34" t="s">
        <v>199</v>
      </c>
      <c r="C14" s="66"/>
      <c r="D14" s="17" t="s">
        <v>353</v>
      </c>
      <c r="E14" s="48"/>
      <c r="F14" s="55"/>
    </row>
    <row r="15" spans="1:6" s="3" customFormat="1" ht="13.5" customHeight="1">
      <c r="A15" s="73" t="s">
        <v>375</v>
      </c>
      <c r="B15" s="34" t="s">
        <v>7</v>
      </c>
      <c r="C15" s="34" t="s">
        <v>175</v>
      </c>
      <c r="D15" s="17" t="s">
        <v>205</v>
      </c>
      <c r="E15" s="75">
        <v>170000</v>
      </c>
      <c r="F15" s="53">
        <f>E15+5000</f>
        <v>175000</v>
      </c>
    </row>
    <row r="16" spans="1:6" s="3" customFormat="1" ht="13.5" customHeight="1">
      <c r="A16" s="73"/>
      <c r="B16" s="34" t="s">
        <v>7</v>
      </c>
      <c r="C16" s="34" t="s">
        <v>176</v>
      </c>
      <c r="D16" s="17" t="s">
        <v>196</v>
      </c>
      <c r="E16" s="76"/>
      <c r="F16" s="54"/>
    </row>
    <row r="17" spans="1:6" s="3" customFormat="1" ht="13.5" customHeight="1">
      <c r="A17" s="73"/>
      <c r="B17" s="34" t="s">
        <v>7</v>
      </c>
      <c r="C17" s="62" t="s">
        <v>164</v>
      </c>
      <c r="D17" s="17" t="s">
        <v>325</v>
      </c>
      <c r="E17" s="48"/>
      <c r="F17" s="55"/>
    </row>
    <row r="18" spans="1:6" s="3" customFormat="1" ht="13.5" customHeight="1">
      <c r="A18" s="73"/>
      <c r="B18" s="34" t="s">
        <v>8</v>
      </c>
      <c r="C18" s="63"/>
      <c r="D18" s="17" t="s">
        <v>124</v>
      </c>
      <c r="E18" s="39">
        <v>166000</v>
      </c>
      <c r="F18" s="37">
        <f>E18+5000</f>
        <v>171000</v>
      </c>
    </row>
    <row r="19" spans="1:6" s="3" customFormat="1" ht="13.5" customHeight="1">
      <c r="A19" s="73"/>
      <c r="B19" s="34" t="s">
        <v>9</v>
      </c>
      <c r="C19" s="63"/>
      <c r="D19" s="17" t="s">
        <v>356</v>
      </c>
      <c r="E19" s="75">
        <v>166000</v>
      </c>
      <c r="F19" s="53">
        <f>E19+5000</f>
        <v>171000</v>
      </c>
    </row>
    <row r="20" spans="1:6" s="3" customFormat="1" ht="13.5" customHeight="1">
      <c r="A20" s="73"/>
      <c r="B20" s="34" t="s">
        <v>10</v>
      </c>
      <c r="C20" s="63"/>
      <c r="D20" s="17" t="s">
        <v>331</v>
      </c>
      <c r="E20" s="76"/>
      <c r="F20" s="54"/>
    </row>
    <row r="21" spans="1:6" s="3" customFormat="1" ht="13.5" customHeight="1">
      <c r="A21" s="73"/>
      <c r="B21" s="34" t="s">
        <v>11</v>
      </c>
      <c r="C21" s="63"/>
      <c r="D21" s="17" t="s">
        <v>332</v>
      </c>
      <c r="E21" s="76"/>
      <c r="F21" s="54"/>
    </row>
    <row r="22" spans="1:6" s="3" customFormat="1" ht="13.5" customHeight="1">
      <c r="A22" s="73"/>
      <c r="B22" s="34" t="s">
        <v>12</v>
      </c>
      <c r="C22" s="63"/>
      <c r="D22" s="17" t="s">
        <v>15</v>
      </c>
      <c r="E22" s="76"/>
      <c r="F22" s="54"/>
    </row>
    <row r="23" spans="1:6" s="3" customFormat="1" ht="13.5" customHeight="1">
      <c r="A23" s="73"/>
      <c r="B23" s="34" t="s">
        <v>13</v>
      </c>
      <c r="C23" s="63"/>
      <c r="D23" s="17" t="s">
        <v>16</v>
      </c>
      <c r="E23" s="76"/>
      <c r="F23" s="54"/>
    </row>
    <row r="24" spans="1:6" s="3" customFormat="1" ht="13.5" customHeight="1">
      <c r="A24" s="73"/>
      <c r="B24" s="34" t="s">
        <v>14</v>
      </c>
      <c r="C24" s="63"/>
      <c r="D24" s="17" t="s">
        <v>318</v>
      </c>
      <c r="E24" s="48"/>
      <c r="F24" s="55"/>
    </row>
    <row r="25" spans="1:6" s="3" customFormat="1" ht="13.5" customHeight="1">
      <c r="A25" s="73"/>
      <c r="B25" s="34" t="s">
        <v>15</v>
      </c>
      <c r="C25" s="63"/>
      <c r="D25" s="17" t="s">
        <v>329</v>
      </c>
      <c r="E25" s="45">
        <v>166000</v>
      </c>
      <c r="F25" s="65">
        <f>E25+5000</f>
        <v>171000</v>
      </c>
    </row>
    <row r="26" spans="1:6" s="3" customFormat="1" ht="13.5" customHeight="1" hidden="1">
      <c r="A26" s="73"/>
      <c r="B26" s="34" t="s">
        <v>21</v>
      </c>
      <c r="C26" s="63"/>
      <c r="D26" s="17" t="s">
        <v>141</v>
      </c>
      <c r="E26" s="45"/>
      <c r="F26" s="65"/>
    </row>
    <row r="27" spans="1:6" s="3" customFormat="1" ht="13.5" customHeight="1">
      <c r="A27" s="73"/>
      <c r="B27" s="34" t="s">
        <v>16</v>
      </c>
      <c r="C27" s="63"/>
      <c r="D27" s="17" t="s">
        <v>362</v>
      </c>
      <c r="E27" s="45"/>
      <c r="F27" s="65"/>
    </row>
    <row r="28" spans="1:6" s="3" customFormat="1" ht="13.5" customHeight="1">
      <c r="A28" s="73"/>
      <c r="B28" s="34" t="s">
        <v>17</v>
      </c>
      <c r="C28" s="64"/>
      <c r="D28" s="17" t="s">
        <v>363</v>
      </c>
      <c r="E28" s="45"/>
      <c r="F28" s="65"/>
    </row>
    <row r="29" spans="1:6" s="3" customFormat="1" ht="13.5" customHeight="1">
      <c r="A29" s="73" t="s">
        <v>373</v>
      </c>
      <c r="B29" s="34" t="s">
        <v>19</v>
      </c>
      <c r="C29" s="34" t="s">
        <v>6</v>
      </c>
      <c r="D29" s="17" t="s">
        <v>242</v>
      </c>
      <c r="E29" s="39">
        <v>166000</v>
      </c>
      <c r="F29" s="37">
        <f aca="true" t="shared" si="0" ref="F29:F34">E29+5000</f>
        <v>171000</v>
      </c>
    </row>
    <row r="30" spans="1:6" s="3" customFormat="1" ht="13.5" customHeight="1">
      <c r="A30" s="73"/>
      <c r="B30" s="34" t="s">
        <v>19</v>
      </c>
      <c r="C30" s="34" t="s">
        <v>175</v>
      </c>
      <c r="D30" s="17" t="s">
        <v>353</v>
      </c>
      <c r="E30" s="39">
        <f>E29+7000</f>
        <v>173000</v>
      </c>
      <c r="F30" s="37">
        <f t="shared" si="0"/>
        <v>178000</v>
      </c>
    </row>
    <row r="31" spans="1:6" s="3" customFormat="1" ht="13.5" customHeight="1">
      <c r="A31" s="73"/>
      <c r="B31" s="34" t="s">
        <v>7</v>
      </c>
      <c r="C31" s="34" t="s">
        <v>176</v>
      </c>
      <c r="D31" s="17" t="s">
        <v>196</v>
      </c>
      <c r="E31" s="75">
        <v>170000</v>
      </c>
      <c r="F31" s="53">
        <f t="shared" si="0"/>
        <v>175000</v>
      </c>
    </row>
    <row r="32" spans="1:6" s="3" customFormat="1" ht="13.5" customHeight="1">
      <c r="A32" s="73"/>
      <c r="B32" s="34" t="s">
        <v>7</v>
      </c>
      <c r="C32" s="34" t="s">
        <v>164</v>
      </c>
      <c r="D32" s="17" t="s">
        <v>325</v>
      </c>
      <c r="E32" s="48"/>
      <c r="F32" s="55"/>
    </row>
    <row r="33" spans="1:6" s="3" customFormat="1" ht="13.5" customHeight="1">
      <c r="A33" s="73"/>
      <c r="B33" s="34" t="s">
        <v>8</v>
      </c>
      <c r="C33" s="62" t="s">
        <v>176</v>
      </c>
      <c r="D33" s="17" t="s">
        <v>124</v>
      </c>
      <c r="E33" s="39">
        <v>166000</v>
      </c>
      <c r="F33" s="37">
        <f t="shared" si="0"/>
        <v>171000</v>
      </c>
    </row>
    <row r="34" spans="1:6" s="3" customFormat="1" ht="13.5" customHeight="1">
      <c r="A34" s="73"/>
      <c r="B34" s="34" t="s">
        <v>9</v>
      </c>
      <c r="C34" s="63"/>
      <c r="D34" s="17" t="s">
        <v>358</v>
      </c>
      <c r="E34" s="75">
        <v>166000</v>
      </c>
      <c r="F34" s="53">
        <f t="shared" si="0"/>
        <v>171000</v>
      </c>
    </row>
    <row r="35" spans="1:6" s="3" customFormat="1" ht="13.5" customHeight="1">
      <c r="A35" s="73"/>
      <c r="B35" s="34" t="s">
        <v>10</v>
      </c>
      <c r="C35" s="64"/>
      <c r="D35" s="17" t="s">
        <v>68</v>
      </c>
      <c r="E35" s="76"/>
      <c r="F35" s="54"/>
    </row>
    <row r="36" spans="1:6" s="3" customFormat="1" ht="13.5" customHeight="1">
      <c r="A36" s="73"/>
      <c r="B36" s="34" t="s">
        <v>10</v>
      </c>
      <c r="C36" s="33" t="s">
        <v>164</v>
      </c>
      <c r="D36" s="17" t="s">
        <v>359</v>
      </c>
      <c r="E36" s="76"/>
      <c r="F36" s="54"/>
    </row>
    <row r="37" spans="1:6" s="3" customFormat="1" ht="13.5" customHeight="1">
      <c r="A37" s="73"/>
      <c r="B37" s="34" t="s">
        <v>11</v>
      </c>
      <c r="C37" s="62" t="s">
        <v>176</v>
      </c>
      <c r="D37" s="17" t="s">
        <v>332</v>
      </c>
      <c r="E37" s="76"/>
      <c r="F37" s="54"/>
    </row>
    <row r="38" spans="1:6" s="3" customFormat="1" ht="13.5" customHeight="1">
      <c r="A38" s="73"/>
      <c r="B38" s="34" t="s">
        <v>12</v>
      </c>
      <c r="C38" s="63"/>
      <c r="D38" s="17" t="s">
        <v>15</v>
      </c>
      <c r="E38" s="76"/>
      <c r="F38" s="54"/>
    </row>
    <row r="39" spans="1:6" s="3" customFormat="1" ht="13.5" customHeight="1">
      <c r="A39" s="73"/>
      <c r="B39" s="34" t="s">
        <v>13</v>
      </c>
      <c r="C39" s="63"/>
      <c r="D39" s="17" t="s">
        <v>71</v>
      </c>
      <c r="E39" s="76"/>
      <c r="F39" s="54"/>
    </row>
    <row r="40" spans="1:6" s="3" customFormat="1" ht="13.5" customHeight="1">
      <c r="A40" s="73"/>
      <c r="B40" s="34" t="s">
        <v>14</v>
      </c>
      <c r="C40" s="63"/>
      <c r="D40" s="17" t="s">
        <v>72</v>
      </c>
      <c r="E40" s="76"/>
      <c r="F40" s="54"/>
    </row>
    <row r="41" spans="1:6" s="3" customFormat="1" ht="13.5" customHeight="1">
      <c r="A41" s="73"/>
      <c r="B41" s="34" t="s">
        <v>20</v>
      </c>
      <c r="C41" s="63"/>
      <c r="D41" s="17" t="s">
        <v>166</v>
      </c>
      <c r="E41" s="76"/>
      <c r="F41" s="54"/>
    </row>
    <row r="42" spans="1:6" s="3" customFormat="1" ht="13.5" customHeight="1">
      <c r="A42" s="73"/>
      <c r="B42" s="34" t="s">
        <v>21</v>
      </c>
      <c r="C42" s="63"/>
      <c r="D42" s="17" t="s">
        <v>74</v>
      </c>
      <c r="E42" s="48"/>
      <c r="F42" s="55"/>
    </row>
    <row r="43" spans="1:6" s="3" customFormat="1" ht="12" customHeight="1">
      <c r="A43" s="73"/>
      <c r="B43" s="34" t="s">
        <v>16</v>
      </c>
      <c r="C43" s="64"/>
      <c r="D43" s="17" t="s">
        <v>235</v>
      </c>
      <c r="E43" s="36">
        <v>166000</v>
      </c>
      <c r="F43" s="28">
        <f>E43+5000</f>
        <v>171000</v>
      </c>
    </row>
    <row r="44" spans="1:6" s="3" customFormat="1" ht="13.5" customHeight="1" hidden="1">
      <c r="A44" s="73" t="s">
        <v>240</v>
      </c>
      <c r="B44" s="34" t="s">
        <v>7</v>
      </c>
      <c r="C44" s="66" t="s">
        <v>176</v>
      </c>
      <c r="D44" s="17" t="s">
        <v>165</v>
      </c>
      <c r="E44" s="39"/>
      <c r="F44" s="37">
        <f>F31-2000</f>
        <v>173000</v>
      </c>
    </row>
    <row r="45" spans="1:6" s="3" customFormat="1" ht="13.5" customHeight="1" hidden="1">
      <c r="A45" s="73"/>
      <c r="B45" s="34" t="s">
        <v>8</v>
      </c>
      <c r="C45" s="66"/>
      <c r="D45" s="17" t="s">
        <v>66</v>
      </c>
      <c r="E45" s="39"/>
      <c r="F45" s="37">
        <f>F33-2000</f>
        <v>169000</v>
      </c>
    </row>
    <row r="46" spans="1:6" s="3" customFormat="1" ht="13.5" customHeight="1" hidden="1">
      <c r="A46" s="73"/>
      <c r="B46" s="34" t="s">
        <v>9</v>
      </c>
      <c r="C46" s="66"/>
      <c r="D46" s="17" t="s">
        <v>67</v>
      </c>
      <c r="E46" s="39"/>
      <c r="F46" s="65">
        <f>F34-2000</f>
        <v>169000</v>
      </c>
    </row>
    <row r="47" spans="1:6" s="3" customFormat="1" ht="13.5" customHeight="1" hidden="1">
      <c r="A47" s="73"/>
      <c r="B47" s="34" t="s">
        <v>10</v>
      </c>
      <c r="C47" s="66"/>
      <c r="D47" s="17" t="s">
        <v>68</v>
      </c>
      <c r="E47" s="39"/>
      <c r="F47" s="65"/>
    </row>
    <row r="48" spans="1:6" s="3" customFormat="1" ht="13.5" customHeight="1" hidden="1">
      <c r="A48" s="73"/>
      <c r="B48" s="34" t="s">
        <v>11</v>
      </c>
      <c r="C48" s="66"/>
      <c r="D48" s="17" t="s">
        <v>69</v>
      </c>
      <c r="E48" s="39"/>
      <c r="F48" s="65"/>
    </row>
    <row r="49" spans="1:6" s="3" customFormat="1" ht="13.5" customHeight="1" hidden="1">
      <c r="A49" s="73"/>
      <c r="B49" s="34" t="s">
        <v>12</v>
      </c>
      <c r="C49" s="66"/>
      <c r="D49" s="17" t="s">
        <v>70</v>
      </c>
      <c r="E49" s="39"/>
      <c r="F49" s="65"/>
    </row>
    <row r="50" spans="1:6" s="3" customFormat="1" ht="13.5" customHeight="1" hidden="1">
      <c r="A50" s="73"/>
      <c r="B50" s="34" t="s">
        <v>13</v>
      </c>
      <c r="C50" s="66"/>
      <c r="D50" s="17" t="s">
        <v>71</v>
      </c>
      <c r="E50" s="39"/>
      <c r="F50" s="65"/>
    </row>
    <row r="51" spans="1:6" s="3" customFormat="1" ht="13.5" customHeight="1" hidden="1">
      <c r="A51" s="73"/>
      <c r="B51" s="34" t="s">
        <v>14</v>
      </c>
      <c r="C51" s="66"/>
      <c r="D51" s="17" t="s">
        <v>72</v>
      </c>
      <c r="E51" s="39"/>
      <c r="F51" s="65"/>
    </row>
    <row r="52" spans="1:6" s="3" customFormat="1" ht="13.5" customHeight="1" hidden="1">
      <c r="A52" s="73"/>
      <c r="B52" s="34" t="s">
        <v>20</v>
      </c>
      <c r="C52" s="66"/>
      <c r="D52" s="17" t="s">
        <v>166</v>
      </c>
      <c r="E52" s="39"/>
      <c r="F52" s="65"/>
    </row>
    <row r="53" spans="1:6" s="3" customFormat="1" ht="13.5" customHeight="1" hidden="1">
      <c r="A53" s="73"/>
      <c r="B53" s="34" t="s">
        <v>21</v>
      </c>
      <c r="C53" s="66"/>
      <c r="D53" s="17" t="s">
        <v>74</v>
      </c>
      <c r="E53" s="39"/>
      <c r="F53" s="65"/>
    </row>
    <row r="54" spans="1:6" s="3" customFormat="1" ht="13.5" customHeight="1" hidden="1">
      <c r="A54" s="59" t="s">
        <v>374</v>
      </c>
      <c r="B54" s="34" t="s">
        <v>175</v>
      </c>
      <c r="C54" s="34" t="s">
        <v>6</v>
      </c>
      <c r="D54" s="17" t="s">
        <v>321</v>
      </c>
      <c r="E54" s="39">
        <v>148000</v>
      </c>
      <c r="F54" s="37">
        <f>E54+5000</f>
        <v>153000</v>
      </c>
    </row>
    <row r="55" spans="1:6" s="3" customFormat="1" ht="0.75" customHeight="1" hidden="1">
      <c r="A55" s="60"/>
      <c r="B55" s="34" t="s">
        <v>7</v>
      </c>
      <c r="C55" s="66" t="s">
        <v>18</v>
      </c>
      <c r="D55" s="17" t="s">
        <v>325</v>
      </c>
      <c r="E55" s="39"/>
      <c r="F55" s="37">
        <f>E55+5000</f>
        <v>5000</v>
      </c>
    </row>
    <row r="56" spans="1:6" s="3" customFormat="1" ht="12.75" customHeight="1" hidden="1">
      <c r="A56" s="60"/>
      <c r="B56" s="34" t="s">
        <v>8</v>
      </c>
      <c r="C56" s="66"/>
      <c r="D56" s="17" t="s">
        <v>190</v>
      </c>
      <c r="E56" s="39"/>
      <c r="F56" s="37">
        <f>E56+5000</f>
        <v>5000</v>
      </c>
    </row>
    <row r="57" spans="1:6" s="3" customFormat="1" ht="12.75" customHeight="1" hidden="1">
      <c r="A57" s="60"/>
      <c r="B57" s="34" t="s">
        <v>9</v>
      </c>
      <c r="C57" s="66"/>
      <c r="D57" s="17" t="s">
        <v>177</v>
      </c>
      <c r="E57" s="45"/>
      <c r="F57" s="65">
        <f>E57+5000</f>
        <v>5000</v>
      </c>
    </row>
    <row r="58" spans="1:6" s="3" customFormat="1" ht="12.75" customHeight="1" hidden="1">
      <c r="A58" s="60"/>
      <c r="B58" s="34" t="s">
        <v>10</v>
      </c>
      <c r="C58" s="66"/>
      <c r="D58" s="17" t="s">
        <v>359</v>
      </c>
      <c r="E58" s="45"/>
      <c r="F58" s="65"/>
    </row>
    <row r="59" spans="1:6" s="3" customFormat="1" ht="12.75" customHeight="1" hidden="1">
      <c r="A59" s="60"/>
      <c r="B59" s="34" t="s">
        <v>11</v>
      </c>
      <c r="C59" s="66"/>
      <c r="D59" s="17" t="s">
        <v>332</v>
      </c>
      <c r="E59" s="45"/>
      <c r="F59" s="65"/>
    </row>
    <row r="60" spans="1:6" s="3" customFormat="1" ht="12.75" customHeight="1" hidden="1">
      <c r="A60" s="60"/>
      <c r="B60" s="34" t="s">
        <v>12</v>
      </c>
      <c r="C60" s="66"/>
      <c r="D60" s="17" t="s">
        <v>15</v>
      </c>
      <c r="E60" s="45"/>
      <c r="F60" s="65"/>
    </row>
    <row r="61" spans="1:6" s="3" customFormat="1" ht="12.75" customHeight="1" hidden="1">
      <c r="A61" s="60"/>
      <c r="B61" s="34" t="s">
        <v>13</v>
      </c>
      <c r="C61" s="66"/>
      <c r="D61" s="17" t="s">
        <v>71</v>
      </c>
      <c r="E61" s="45"/>
      <c r="F61" s="65"/>
    </row>
    <row r="62" spans="1:6" s="3" customFormat="1" ht="12.75" customHeight="1" hidden="1">
      <c r="A62" s="60"/>
      <c r="B62" s="34" t="s">
        <v>14</v>
      </c>
      <c r="C62" s="66"/>
      <c r="D62" s="17" t="s">
        <v>72</v>
      </c>
      <c r="E62" s="45"/>
      <c r="F62" s="65"/>
    </row>
    <row r="63" spans="1:6" s="3" customFormat="1" ht="12.75" customHeight="1" hidden="1">
      <c r="A63" s="60"/>
      <c r="B63" s="34" t="s">
        <v>20</v>
      </c>
      <c r="C63" s="66"/>
      <c r="D63" s="17" t="s">
        <v>166</v>
      </c>
      <c r="E63" s="45"/>
      <c r="F63" s="65"/>
    </row>
    <row r="64" spans="1:6" s="3" customFormat="1" ht="12.75" customHeight="1" hidden="1">
      <c r="A64" s="61"/>
      <c r="B64" s="34" t="s">
        <v>21</v>
      </c>
      <c r="C64" s="66"/>
      <c r="D64" s="17" t="s">
        <v>74</v>
      </c>
      <c r="E64" s="45"/>
      <c r="F64" s="65"/>
    </row>
    <row r="65" spans="1:6" s="3" customFormat="1" ht="13.5" customHeight="1" hidden="1">
      <c r="A65" s="73" t="s">
        <v>241</v>
      </c>
      <c r="B65" s="34" t="s">
        <v>7</v>
      </c>
      <c r="C65" s="66" t="s">
        <v>176</v>
      </c>
      <c r="D65" s="17" t="s">
        <v>196</v>
      </c>
      <c r="E65" s="9">
        <f>(D65*F65)/1000</f>
        <v>22.8</v>
      </c>
      <c r="F65" s="37">
        <f>F55-2000</f>
        <v>3000</v>
      </c>
    </row>
    <row r="66" spans="1:6" s="3" customFormat="1" ht="13.5" customHeight="1" hidden="1">
      <c r="A66" s="73"/>
      <c r="B66" s="34" t="s">
        <v>8</v>
      </c>
      <c r="C66" s="66"/>
      <c r="D66" s="17" t="s">
        <v>190</v>
      </c>
      <c r="E66" s="9">
        <f>(D66*$F$66)/1000</f>
        <v>32.400000000000006</v>
      </c>
      <c r="F66" s="37">
        <f>F56-2000</f>
        <v>3000</v>
      </c>
    </row>
    <row r="67" spans="1:6" s="3" customFormat="1" ht="13.5" customHeight="1" hidden="1">
      <c r="A67" s="73"/>
      <c r="B67" s="34" t="s">
        <v>9</v>
      </c>
      <c r="C67" s="66"/>
      <c r="D67" s="17" t="s">
        <v>177</v>
      </c>
      <c r="E67" s="9">
        <f aca="true" t="shared" si="1" ref="E67:E74">(D67*$F$67)/1000</f>
        <v>44.7</v>
      </c>
      <c r="F67" s="65">
        <f>F57-2000</f>
        <v>3000</v>
      </c>
    </row>
    <row r="68" spans="1:6" s="3" customFormat="1" ht="13.5" customHeight="1" hidden="1">
      <c r="A68" s="73"/>
      <c r="B68" s="34" t="s">
        <v>10</v>
      </c>
      <c r="C68" s="66"/>
      <c r="D68" s="17" t="s">
        <v>68</v>
      </c>
      <c r="E68" s="9">
        <f t="shared" si="1"/>
        <v>56.699999999999996</v>
      </c>
      <c r="F68" s="65"/>
    </row>
    <row r="69" spans="1:6" s="3" customFormat="1" ht="13.5" customHeight="1" hidden="1">
      <c r="A69" s="73"/>
      <c r="B69" s="34" t="s">
        <v>11</v>
      </c>
      <c r="C69" s="66"/>
      <c r="D69" s="17" t="s">
        <v>209</v>
      </c>
      <c r="E69" s="9">
        <f t="shared" si="1"/>
        <v>73.5</v>
      </c>
      <c r="F69" s="65"/>
    </row>
    <row r="70" spans="1:6" s="3" customFormat="1" ht="13.5" customHeight="1" hidden="1">
      <c r="A70" s="73"/>
      <c r="B70" s="34" t="s">
        <v>12</v>
      </c>
      <c r="C70" s="66"/>
      <c r="D70" s="17" t="s">
        <v>15</v>
      </c>
      <c r="E70" s="9">
        <f t="shared" si="1"/>
        <v>90</v>
      </c>
      <c r="F70" s="65"/>
    </row>
    <row r="71" spans="1:6" s="3" customFormat="1" ht="13.5" customHeight="1" hidden="1">
      <c r="A71" s="73"/>
      <c r="B71" s="34" t="s">
        <v>13</v>
      </c>
      <c r="C71" s="66"/>
      <c r="D71" s="17" t="s">
        <v>71</v>
      </c>
      <c r="E71" s="9">
        <f t="shared" si="1"/>
        <v>106.8</v>
      </c>
      <c r="F71" s="65"/>
    </row>
    <row r="72" spans="1:6" s="3" customFormat="1" ht="13.5" customHeight="1" hidden="1">
      <c r="A72" s="73"/>
      <c r="B72" s="34" t="s">
        <v>14</v>
      </c>
      <c r="C72" s="66"/>
      <c r="D72" s="17" t="s">
        <v>72</v>
      </c>
      <c r="E72" s="9">
        <f t="shared" si="1"/>
        <v>138</v>
      </c>
      <c r="F72" s="65"/>
    </row>
    <row r="73" spans="1:6" s="3" customFormat="1" ht="13.5" customHeight="1" hidden="1">
      <c r="A73" s="73"/>
      <c r="B73" s="34" t="s">
        <v>20</v>
      </c>
      <c r="C73" s="66"/>
      <c r="D73" s="17" t="s">
        <v>166</v>
      </c>
      <c r="E73" s="9">
        <f t="shared" si="1"/>
        <v>172.92</v>
      </c>
      <c r="F73" s="65"/>
    </row>
    <row r="74" spans="1:6" s="3" customFormat="1" ht="13.5" customHeight="1" hidden="1">
      <c r="A74" s="73"/>
      <c r="B74" s="34" t="s">
        <v>21</v>
      </c>
      <c r="C74" s="66"/>
      <c r="D74" s="17" t="s">
        <v>74</v>
      </c>
      <c r="E74" s="9">
        <f t="shared" si="1"/>
        <v>225.9</v>
      </c>
      <c r="F74" s="65"/>
    </row>
    <row r="75" spans="1:6" s="3" customFormat="1" ht="13.5" customHeight="1">
      <c r="A75" s="30" t="s">
        <v>25</v>
      </c>
      <c r="B75" s="34" t="s">
        <v>26</v>
      </c>
      <c r="C75" s="34" t="s">
        <v>6</v>
      </c>
      <c r="D75" s="17" t="s">
        <v>75</v>
      </c>
      <c r="E75" s="9">
        <f>(D75*F75)/1000</f>
        <v>18850</v>
      </c>
      <c r="F75" s="37">
        <v>290000</v>
      </c>
    </row>
    <row r="76" spans="1:6" s="3" customFormat="1" ht="13.5" customHeight="1">
      <c r="A76" s="73" t="s">
        <v>22</v>
      </c>
      <c r="B76" s="34" t="s">
        <v>305</v>
      </c>
      <c r="C76" s="66" t="s">
        <v>6</v>
      </c>
      <c r="D76" s="17" t="s">
        <v>76</v>
      </c>
      <c r="E76" s="9">
        <f>(D76*$F$76)/1000</f>
        <v>218400</v>
      </c>
      <c r="F76" s="65">
        <v>208000</v>
      </c>
    </row>
    <row r="77" spans="1:6" s="3" customFormat="1" ht="13.5" customHeight="1">
      <c r="A77" s="73"/>
      <c r="B77" s="34" t="s">
        <v>23</v>
      </c>
      <c r="C77" s="66"/>
      <c r="D77" s="17" t="s">
        <v>76</v>
      </c>
      <c r="E77" s="9">
        <f>(D77*$F$76)/1000</f>
        <v>218400</v>
      </c>
      <c r="F77" s="65"/>
    </row>
    <row r="78" spans="1:6" s="3" customFormat="1" ht="13.5" customHeight="1">
      <c r="A78" s="73"/>
      <c r="B78" s="34" t="s">
        <v>24</v>
      </c>
      <c r="C78" s="66"/>
      <c r="D78" s="17" t="s">
        <v>76</v>
      </c>
      <c r="E78" s="9">
        <f>(D78*$F$76)/1000</f>
        <v>218400</v>
      </c>
      <c r="F78" s="65"/>
    </row>
    <row r="79" spans="1:6" s="3" customFormat="1" ht="13.5" customHeight="1">
      <c r="A79" s="46" t="s">
        <v>206</v>
      </c>
      <c r="B79" s="34" t="s">
        <v>239</v>
      </c>
      <c r="C79" s="34" t="s">
        <v>299</v>
      </c>
      <c r="D79" s="17" t="s">
        <v>175</v>
      </c>
      <c r="E79" s="9">
        <f>(D79*F79)/1000</f>
        <v>1620</v>
      </c>
      <c r="F79" s="65">
        <v>270000</v>
      </c>
    </row>
    <row r="80" spans="1:6" s="3" customFormat="1" ht="13.5" customHeight="1">
      <c r="A80" s="46"/>
      <c r="B80" s="66" t="s">
        <v>208</v>
      </c>
      <c r="C80" s="66" t="s">
        <v>300</v>
      </c>
      <c r="D80" s="17" t="s">
        <v>117</v>
      </c>
      <c r="E80" s="9">
        <f>(D80*F79)/1000</f>
        <v>4590</v>
      </c>
      <c r="F80" s="65"/>
    </row>
    <row r="81" spans="1:6" s="3" customFormat="1" ht="13.5" customHeight="1">
      <c r="A81" s="38" t="s">
        <v>207</v>
      </c>
      <c r="B81" s="66"/>
      <c r="C81" s="66"/>
      <c r="D81" s="17" t="s">
        <v>126</v>
      </c>
      <c r="E81" s="9">
        <f>(D81*F79)/1000</f>
        <v>6210</v>
      </c>
      <c r="F81" s="65"/>
    </row>
    <row r="82" spans="1:6" s="3" customFormat="1" ht="12.75" customHeight="1">
      <c r="A82" s="73" t="s">
        <v>193</v>
      </c>
      <c r="B82" s="34" t="s">
        <v>265</v>
      </c>
      <c r="C82" s="66" t="s">
        <v>410</v>
      </c>
      <c r="D82" s="17" t="s">
        <v>162</v>
      </c>
      <c r="E82" s="9">
        <f>(D82*$F$82)/1000</f>
        <v>1320</v>
      </c>
      <c r="F82" s="37">
        <v>264000</v>
      </c>
    </row>
    <row r="83" spans="1:6" s="3" customFormat="1" ht="12.75" customHeight="1">
      <c r="A83" s="73"/>
      <c r="B83" s="34" t="s">
        <v>266</v>
      </c>
      <c r="C83" s="66"/>
      <c r="D83" s="17" t="s">
        <v>128</v>
      </c>
      <c r="E83" s="19">
        <f>(D83*$F$83)/1000</f>
        <v>1668.96</v>
      </c>
      <c r="F83" s="53">
        <v>244000</v>
      </c>
    </row>
    <row r="84" spans="1:6" s="3" customFormat="1" ht="12.75" customHeight="1">
      <c r="A84" s="73"/>
      <c r="B84" s="34" t="s">
        <v>267</v>
      </c>
      <c r="C84" s="66"/>
      <c r="D84" s="17" t="s">
        <v>129</v>
      </c>
      <c r="E84" s="19">
        <f>(D84*$F$83)/1000</f>
        <v>2274.08</v>
      </c>
      <c r="F84" s="54"/>
    </row>
    <row r="85" spans="1:6" s="3" customFormat="1" ht="12.75" customHeight="1">
      <c r="A85" s="73"/>
      <c r="B85" s="34" t="s">
        <v>268</v>
      </c>
      <c r="C85" s="66"/>
      <c r="D85" s="17" t="s">
        <v>130</v>
      </c>
      <c r="E85" s="19">
        <f>(D85*$F$83)/1000</f>
        <v>2967.04</v>
      </c>
      <c r="F85" s="54"/>
    </row>
    <row r="86" spans="1:6" s="3" customFormat="1" ht="12" customHeight="1">
      <c r="A86" s="73"/>
      <c r="B86" s="34" t="s">
        <v>269</v>
      </c>
      <c r="C86" s="66"/>
      <c r="D86" s="17" t="s">
        <v>131</v>
      </c>
      <c r="E86" s="9">
        <f>(D86*$F$83)/1000</f>
        <v>4636</v>
      </c>
      <c r="F86" s="55"/>
    </row>
    <row r="87" spans="1:6" s="3" customFormat="1" ht="13.5" customHeight="1">
      <c r="A87" s="60" t="s">
        <v>366</v>
      </c>
      <c r="B87" s="34" t="s">
        <v>57</v>
      </c>
      <c r="C87" s="66" t="s">
        <v>413</v>
      </c>
      <c r="D87" s="17" t="s">
        <v>111</v>
      </c>
      <c r="E87" s="23">
        <f>(D87*$F$87)/1000</f>
        <v>9246</v>
      </c>
      <c r="F87" s="37">
        <f>F251+10000</f>
        <v>335000</v>
      </c>
    </row>
    <row r="88" spans="1:6" s="3" customFormat="1" ht="13.5" customHeight="1">
      <c r="A88" s="60"/>
      <c r="B88" s="34" t="s">
        <v>58</v>
      </c>
      <c r="C88" s="66"/>
      <c r="D88" s="17" t="s">
        <v>15</v>
      </c>
      <c r="E88" s="19">
        <f>(D88*$F$88)/1000</f>
        <v>9600</v>
      </c>
      <c r="F88" s="53">
        <f>F252+10000</f>
        <v>320000</v>
      </c>
    </row>
    <row r="89" spans="1:6" s="3" customFormat="1" ht="13.5" customHeight="1">
      <c r="A89" s="60"/>
      <c r="B89" s="34" t="s">
        <v>61</v>
      </c>
      <c r="C89" s="66"/>
      <c r="D89" s="17" t="s">
        <v>112</v>
      </c>
      <c r="E89" s="19">
        <f>(D89*$F$88)/1000</f>
        <v>11136</v>
      </c>
      <c r="F89" s="54"/>
    </row>
    <row r="90" spans="1:6" s="3" customFormat="1" ht="13.5" customHeight="1">
      <c r="A90" s="60"/>
      <c r="B90" s="34" t="s">
        <v>59</v>
      </c>
      <c r="C90" s="66"/>
      <c r="D90" s="17" t="s">
        <v>71</v>
      </c>
      <c r="E90" s="19">
        <f>(D90*$F$88)/1000</f>
        <v>11392</v>
      </c>
      <c r="F90" s="54"/>
    </row>
    <row r="91" spans="1:6" s="3" customFormat="1" ht="13.5" customHeight="1">
      <c r="A91" s="60"/>
      <c r="B91" s="34" t="s">
        <v>60</v>
      </c>
      <c r="C91" s="66"/>
      <c r="D91" s="17" t="s">
        <v>113</v>
      </c>
      <c r="E91" s="19">
        <f>(D91*$F$88)/1000</f>
        <v>13280</v>
      </c>
      <c r="F91" s="55"/>
    </row>
    <row r="92" spans="1:6" s="3" customFormat="1" ht="13.5" customHeight="1">
      <c r="A92" s="61"/>
      <c r="B92" s="34" t="s">
        <v>187</v>
      </c>
      <c r="C92" s="66"/>
      <c r="D92" s="17" t="s">
        <v>377</v>
      </c>
      <c r="E92" s="9">
        <f>(D92*$F$92)/1000</f>
        <v>14820</v>
      </c>
      <c r="F92" s="37">
        <f>F256+10000</f>
        <v>312000</v>
      </c>
    </row>
    <row r="93" spans="1:6" s="3" customFormat="1" ht="13.5" customHeight="1">
      <c r="A93" s="67" t="s">
        <v>304</v>
      </c>
      <c r="B93" s="49"/>
      <c r="C93" s="49"/>
      <c r="D93" s="49"/>
      <c r="E93" s="49"/>
      <c r="F93" s="50"/>
    </row>
    <row r="94" spans="1:6" s="3" customFormat="1" ht="18.75" customHeight="1" thickBot="1">
      <c r="A94" s="40"/>
      <c r="B94" s="41"/>
      <c r="C94" s="41"/>
      <c r="D94" s="41"/>
      <c r="E94" s="41"/>
      <c r="F94" s="42"/>
    </row>
    <row r="95" spans="1:6" s="4" customFormat="1" ht="33.75" customHeight="1">
      <c r="A95" s="14" t="s">
        <v>0</v>
      </c>
      <c r="B95" s="43" t="s">
        <v>1</v>
      </c>
      <c r="C95" s="44"/>
      <c r="D95" s="12" t="s">
        <v>3</v>
      </c>
      <c r="E95" s="12" t="s">
        <v>2</v>
      </c>
      <c r="F95" s="15" t="s">
        <v>355</v>
      </c>
    </row>
    <row r="96" spans="1:6" s="3" customFormat="1" ht="13.5" customHeight="1">
      <c r="A96" s="59" t="s">
        <v>30</v>
      </c>
      <c r="B96" s="34" t="s">
        <v>5</v>
      </c>
      <c r="C96" s="31" t="s">
        <v>18</v>
      </c>
      <c r="D96" s="17" t="s">
        <v>409</v>
      </c>
      <c r="E96" s="9">
        <f>(D96*$F$96)/1000</f>
        <v>13896</v>
      </c>
      <c r="F96" s="53">
        <v>193000</v>
      </c>
    </row>
    <row r="97" spans="1:6" s="3" customFormat="1" ht="13.5" customHeight="1">
      <c r="A97" s="60"/>
      <c r="B97" s="34" t="s">
        <v>5</v>
      </c>
      <c r="C97" s="62" t="s">
        <v>28</v>
      </c>
      <c r="D97" s="17" t="s">
        <v>369</v>
      </c>
      <c r="E97" s="9">
        <f>(D97*$F$96)/1000</f>
        <v>14282</v>
      </c>
      <c r="F97" s="55"/>
    </row>
    <row r="98" spans="1:6" s="3" customFormat="1" ht="13.5" customHeight="1">
      <c r="A98" s="60"/>
      <c r="B98" s="34" t="s">
        <v>19</v>
      </c>
      <c r="C98" s="63"/>
      <c r="D98" s="17" t="s">
        <v>394</v>
      </c>
      <c r="E98" s="9">
        <f aca="true" t="shared" si="2" ref="E98:E103">(D98*$F$98)/1000</f>
        <v>16340</v>
      </c>
      <c r="F98" s="65">
        <v>190000</v>
      </c>
    </row>
    <row r="99" spans="1:6" s="3" customFormat="1" ht="12.75" customHeight="1">
      <c r="A99" s="60"/>
      <c r="B99" s="34" t="s">
        <v>7</v>
      </c>
      <c r="C99" s="63"/>
      <c r="D99" s="17" t="s">
        <v>334</v>
      </c>
      <c r="E99" s="9">
        <f t="shared" si="2"/>
        <v>20520</v>
      </c>
      <c r="F99" s="65"/>
    </row>
    <row r="100" spans="1:6" s="3" customFormat="1" ht="13.5" customHeight="1">
      <c r="A100" s="60"/>
      <c r="B100" s="34" t="s">
        <v>8</v>
      </c>
      <c r="C100" s="63"/>
      <c r="D100" s="17" t="s">
        <v>135</v>
      </c>
      <c r="E100" s="9">
        <f t="shared" si="2"/>
        <v>24700</v>
      </c>
      <c r="F100" s="65"/>
    </row>
    <row r="101" spans="1:6" s="3" customFormat="1" ht="13.5" customHeight="1">
      <c r="A101" s="60"/>
      <c r="B101" s="34" t="s">
        <v>9</v>
      </c>
      <c r="C101" s="63"/>
      <c r="D101" s="17" t="s">
        <v>335</v>
      </c>
      <c r="E101" s="9">
        <f t="shared" si="2"/>
        <v>29830</v>
      </c>
      <c r="F101" s="65"/>
    </row>
    <row r="102" spans="1:6" s="3" customFormat="1" ht="13.5" customHeight="1">
      <c r="A102" s="60"/>
      <c r="B102" s="34" t="s">
        <v>10</v>
      </c>
      <c r="C102" s="64"/>
      <c r="D102" s="17" t="s">
        <v>336</v>
      </c>
      <c r="E102" s="9">
        <f t="shared" si="2"/>
        <v>34200</v>
      </c>
      <c r="F102" s="65"/>
    </row>
    <row r="103" spans="1:6" s="3" customFormat="1" ht="13.5" customHeight="1">
      <c r="A103" s="60"/>
      <c r="B103" s="34" t="s">
        <v>11</v>
      </c>
      <c r="C103" s="63" t="s">
        <v>28</v>
      </c>
      <c r="D103" s="17" t="s">
        <v>320</v>
      </c>
      <c r="E103" s="9">
        <f t="shared" si="2"/>
        <v>39710</v>
      </c>
      <c r="F103" s="65"/>
    </row>
    <row r="104" spans="1:6" s="3" customFormat="1" ht="14.25" customHeight="1">
      <c r="A104" s="60"/>
      <c r="B104" s="34" t="s">
        <v>12</v>
      </c>
      <c r="C104" s="63"/>
      <c r="D104" s="17" t="s">
        <v>89</v>
      </c>
      <c r="E104" s="9">
        <f>(D104*$F$104)/1000</f>
        <v>71300</v>
      </c>
      <c r="F104" s="53">
        <v>310000</v>
      </c>
    </row>
    <row r="105" spans="1:6" s="3" customFormat="1" ht="14.25" customHeight="1">
      <c r="A105" s="60"/>
      <c r="B105" s="34" t="s">
        <v>13</v>
      </c>
      <c r="C105" s="63"/>
      <c r="D105" s="17" t="s">
        <v>172</v>
      </c>
      <c r="E105" s="9">
        <f>(D105*$F$104)/1000</f>
        <v>82150</v>
      </c>
      <c r="F105" s="54"/>
    </row>
    <row r="106" spans="1:6" s="3" customFormat="1" ht="13.5" customHeight="1">
      <c r="A106" s="60"/>
      <c r="B106" s="34" t="s">
        <v>31</v>
      </c>
      <c r="C106" s="63"/>
      <c r="D106" s="17" t="s">
        <v>87</v>
      </c>
      <c r="E106" s="9">
        <f>(D106*$F$104)/1000</f>
        <v>94860</v>
      </c>
      <c r="F106" s="54"/>
    </row>
    <row r="107" spans="1:6" s="3" customFormat="1" ht="13.5" customHeight="1">
      <c r="A107" s="60"/>
      <c r="B107" s="34" t="s">
        <v>32</v>
      </c>
      <c r="C107" s="63"/>
      <c r="D107" s="17" t="s">
        <v>378</v>
      </c>
      <c r="E107" s="9">
        <f>(D107*$F$104)/1000</f>
        <v>107880</v>
      </c>
      <c r="F107" s="54"/>
    </row>
    <row r="108" spans="1:6" s="3" customFormat="1" ht="13.5" customHeight="1">
      <c r="A108" s="60"/>
      <c r="B108" s="34" t="s">
        <v>15</v>
      </c>
      <c r="C108" s="63"/>
      <c r="D108" s="17" t="s">
        <v>173</v>
      </c>
      <c r="E108" s="9">
        <f>(D108*$F$104)/1000</f>
        <v>122140</v>
      </c>
      <c r="F108" s="55"/>
    </row>
    <row r="109" spans="1:6" s="3" customFormat="1" ht="15" customHeight="1" hidden="1">
      <c r="A109" s="61"/>
      <c r="B109" s="34" t="s">
        <v>17</v>
      </c>
      <c r="C109" s="64"/>
      <c r="D109" s="17" t="s">
        <v>143</v>
      </c>
      <c r="E109" s="9">
        <f>(D109*$F$109)/1000</f>
        <v>195600</v>
      </c>
      <c r="F109" s="37">
        <v>326000</v>
      </c>
    </row>
    <row r="110" spans="1:6" s="3" customFormat="1" ht="13.5" customHeight="1">
      <c r="A110" s="73" t="s">
        <v>29</v>
      </c>
      <c r="B110" s="34" t="s">
        <v>145</v>
      </c>
      <c r="C110" s="66" t="s">
        <v>127</v>
      </c>
      <c r="D110" s="17" t="s">
        <v>115</v>
      </c>
      <c r="E110" s="9">
        <f>(D110*F110)/1000</f>
        <v>1737</v>
      </c>
      <c r="F110" s="65">
        <v>193000</v>
      </c>
    </row>
    <row r="111" spans="1:6" s="3" customFormat="1" ht="13.5" customHeight="1">
      <c r="A111" s="73"/>
      <c r="B111" s="34" t="s">
        <v>144</v>
      </c>
      <c r="C111" s="66"/>
      <c r="D111" s="17" t="s">
        <v>8</v>
      </c>
      <c r="E111" s="9">
        <f>(D111*F110)/1000</f>
        <v>2316</v>
      </c>
      <c r="F111" s="65"/>
    </row>
    <row r="112" spans="1:6" s="3" customFormat="1" ht="13.5" customHeight="1">
      <c r="A112" s="73"/>
      <c r="B112" s="34" t="s">
        <v>139</v>
      </c>
      <c r="C112" s="66"/>
      <c r="D112" s="17" t="s">
        <v>140</v>
      </c>
      <c r="E112" s="9">
        <f>(D112*F110)/1000</f>
        <v>2509</v>
      </c>
      <c r="F112" s="65"/>
    </row>
    <row r="113" spans="1:6" s="3" customFormat="1" ht="13.5" customHeight="1">
      <c r="A113" s="73"/>
      <c r="B113" s="34" t="s">
        <v>192</v>
      </c>
      <c r="C113" s="66"/>
      <c r="D113" s="17" t="s">
        <v>134</v>
      </c>
      <c r="E113" s="9">
        <f aca="true" t="shared" si="3" ref="E113:E147">(D113*$F$113)/1000</f>
        <v>2850</v>
      </c>
      <c r="F113" s="65">
        <v>190000</v>
      </c>
    </row>
    <row r="114" spans="1:6" s="3" customFormat="1" ht="13.5" customHeight="1">
      <c r="A114" s="73"/>
      <c r="B114" s="34" t="s">
        <v>270</v>
      </c>
      <c r="C114" s="66"/>
      <c r="D114" s="17" t="s">
        <v>203</v>
      </c>
      <c r="E114" s="9">
        <f t="shared" si="3"/>
        <v>3138.8</v>
      </c>
      <c r="F114" s="65"/>
    </row>
    <row r="115" spans="1:6" s="3" customFormat="1" ht="13.5" customHeight="1" hidden="1">
      <c r="A115" s="73"/>
      <c r="B115" s="34" t="s">
        <v>192</v>
      </c>
      <c r="C115" s="34" t="s">
        <v>18</v>
      </c>
      <c r="D115" s="17" t="s">
        <v>77</v>
      </c>
      <c r="E115" s="9">
        <f t="shared" si="3"/>
        <v>5403.6</v>
      </c>
      <c r="F115" s="65"/>
    </row>
    <row r="116" spans="1:6" s="3" customFormat="1" ht="13.5" customHeight="1">
      <c r="A116" s="73"/>
      <c r="B116" s="34" t="s">
        <v>192</v>
      </c>
      <c r="C116" s="62" t="s">
        <v>28</v>
      </c>
      <c r="D116" s="17" t="s">
        <v>15</v>
      </c>
      <c r="E116" s="9">
        <f t="shared" si="3"/>
        <v>5700</v>
      </c>
      <c r="F116" s="65"/>
    </row>
    <row r="117" spans="1:6" s="3" customFormat="1" ht="13.5" customHeight="1">
      <c r="A117" s="73"/>
      <c r="B117" s="34" t="s">
        <v>270</v>
      </c>
      <c r="C117" s="63"/>
      <c r="D117" s="17" t="s">
        <v>333</v>
      </c>
      <c r="E117" s="9">
        <f t="shared" si="3"/>
        <v>6270</v>
      </c>
      <c r="F117" s="65"/>
    </row>
    <row r="118" spans="1:6" s="3" customFormat="1" ht="13.5" customHeight="1">
      <c r="A118" s="73"/>
      <c r="B118" s="34" t="s">
        <v>271</v>
      </c>
      <c r="C118" s="63"/>
      <c r="D118" s="17" t="s">
        <v>338</v>
      </c>
      <c r="E118" s="9">
        <f t="shared" si="3"/>
        <v>6982.5</v>
      </c>
      <c r="F118" s="65"/>
    </row>
    <row r="119" spans="1:6" s="3" customFormat="1" ht="13.5" customHeight="1">
      <c r="A119" s="73"/>
      <c r="B119" s="34" t="s">
        <v>272</v>
      </c>
      <c r="C119" s="63"/>
      <c r="D119" s="17" t="s">
        <v>326</v>
      </c>
      <c r="E119" s="9">
        <f t="shared" si="3"/>
        <v>8631.7</v>
      </c>
      <c r="F119" s="65"/>
    </row>
    <row r="120" spans="1:6" s="3" customFormat="1" ht="13.5" customHeight="1">
      <c r="A120" s="73"/>
      <c r="B120" s="34" t="s">
        <v>273</v>
      </c>
      <c r="C120" s="64"/>
      <c r="D120" s="17" t="s">
        <v>339</v>
      </c>
      <c r="E120" s="9">
        <f t="shared" si="3"/>
        <v>11020</v>
      </c>
      <c r="F120" s="65"/>
    </row>
    <row r="121" spans="1:6" s="3" customFormat="1" ht="13.5" customHeight="1">
      <c r="A121" s="73"/>
      <c r="B121" s="34" t="s">
        <v>274</v>
      </c>
      <c r="C121" s="34" t="s">
        <v>176</v>
      </c>
      <c r="D121" s="17" t="s">
        <v>78</v>
      </c>
      <c r="E121" s="9">
        <f t="shared" si="3"/>
        <v>12769.899999999998</v>
      </c>
      <c r="F121" s="65"/>
    </row>
    <row r="122" spans="1:6" s="3" customFormat="1" ht="13.5" customHeight="1">
      <c r="A122" s="73"/>
      <c r="B122" s="34" t="s">
        <v>274</v>
      </c>
      <c r="C122" s="62" t="s">
        <v>164</v>
      </c>
      <c r="D122" s="17" t="s">
        <v>340</v>
      </c>
      <c r="E122" s="9">
        <f t="shared" si="3"/>
        <v>13110</v>
      </c>
      <c r="F122" s="65"/>
    </row>
    <row r="123" spans="1:6" s="3" customFormat="1" ht="13.5" customHeight="1">
      <c r="A123" s="73"/>
      <c r="B123" s="34" t="s">
        <v>275</v>
      </c>
      <c r="C123" s="63"/>
      <c r="D123" s="17" t="s">
        <v>367</v>
      </c>
      <c r="E123" s="9">
        <f t="shared" si="3"/>
        <v>12293</v>
      </c>
      <c r="F123" s="65"/>
    </row>
    <row r="124" spans="1:6" s="3" customFormat="1" ht="13.5" customHeight="1" hidden="1">
      <c r="A124" s="73"/>
      <c r="B124" s="34" t="s">
        <v>275</v>
      </c>
      <c r="C124" s="63"/>
      <c r="D124" s="17" t="s">
        <v>75</v>
      </c>
      <c r="E124" s="9">
        <f t="shared" si="3"/>
        <v>12350</v>
      </c>
      <c r="F124" s="65"/>
    </row>
    <row r="125" spans="1:6" s="3" customFormat="1" ht="13.5" customHeight="1">
      <c r="A125" s="73"/>
      <c r="B125" s="34" t="s">
        <v>276</v>
      </c>
      <c r="C125" s="63"/>
      <c r="D125" s="17" t="s">
        <v>368</v>
      </c>
      <c r="E125" s="9">
        <f t="shared" si="3"/>
        <v>14573</v>
      </c>
      <c r="F125" s="65"/>
    </row>
    <row r="126" spans="1:6" s="3" customFormat="1" ht="13.5" customHeight="1">
      <c r="A126" s="73"/>
      <c r="B126" s="34" t="s">
        <v>277</v>
      </c>
      <c r="C126" s="63"/>
      <c r="D126" s="17" t="s">
        <v>86</v>
      </c>
      <c r="E126" s="9">
        <f t="shared" si="3"/>
        <v>13300</v>
      </c>
      <c r="F126" s="65"/>
    </row>
    <row r="127" spans="1:6" s="3" customFormat="1" ht="13.5" customHeight="1">
      <c r="A127" s="73"/>
      <c r="B127" s="34" t="s">
        <v>278</v>
      </c>
      <c r="C127" s="63"/>
      <c r="D127" s="17" t="s">
        <v>342</v>
      </c>
      <c r="E127" s="9">
        <f t="shared" si="3"/>
        <v>15770</v>
      </c>
      <c r="F127" s="65"/>
    </row>
    <row r="128" spans="1:6" s="3" customFormat="1" ht="13.5" customHeight="1">
      <c r="A128" s="73"/>
      <c r="B128" s="34" t="s">
        <v>279</v>
      </c>
      <c r="C128" s="64"/>
      <c r="D128" s="17" t="s">
        <v>341</v>
      </c>
      <c r="E128" s="9">
        <f t="shared" si="3"/>
        <v>16910</v>
      </c>
      <c r="F128" s="65"/>
    </row>
    <row r="129" spans="1:6" s="3" customFormat="1" ht="13.5" customHeight="1">
      <c r="A129" s="73"/>
      <c r="B129" s="34" t="s">
        <v>280</v>
      </c>
      <c r="C129" s="32" t="s">
        <v>176</v>
      </c>
      <c r="D129" s="17" t="s">
        <v>157</v>
      </c>
      <c r="E129" s="9">
        <f t="shared" si="3"/>
        <v>22230</v>
      </c>
      <c r="F129" s="65"/>
    </row>
    <row r="130" spans="1:6" s="3" customFormat="1" ht="13.5" customHeight="1">
      <c r="A130" s="73"/>
      <c r="B130" s="34" t="s">
        <v>280</v>
      </c>
      <c r="C130" s="34" t="s">
        <v>164</v>
      </c>
      <c r="D130" s="17" t="s">
        <v>219</v>
      </c>
      <c r="E130" s="9">
        <f t="shared" si="3"/>
        <v>22420</v>
      </c>
      <c r="F130" s="65"/>
    </row>
    <row r="131" spans="1:6" s="3" customFormat="1" ht="13.5" customHeight="1">
      <c r="A131" s="73"/>
      <c r="B131" s="34" t="s">
        <v>281</v>
      </c>
      <c r="C131" s="33" t="s">
        <v>176</v>
      </c>
      <c r="D131" s="17" t="s">
        <v>379</v>
      </c>
      <c r="E131" s="9">
        <f t="shared" si="3"/>
        <v>19000</v>
      </c>
      <c r="F131" s="65"/>
    </row>
    <row r="132" spans="1:6" s="3" customFormat="1" ht="13.5" customHeight="1">
      <c r="A132" s="73"/>
      <c r="B132" s="34" t="s">
        <v>281</v>
      </c>
      <c r="C132" s="62" t="s">
        <v>164</v>
      </c>
      <c r="D132" s="17" t="s">
        <v>159</v>
      </c>
      <c r="E132" s="9">
        <f t="shared" si="3"/>
        <v>19380</v>
      </c>
      <c r="F132" s="65"/>
    </row>
    <row r="133" spans="1:6" s="3" customFormat="1" ht="13.5" customHeight="1">
      <c r="A133" s="73"/>
      <c r="B133" s="34" t="s">
        <v>282</v>
      </c>
      <c r="C133" s="63"/>
      <c r="D133" s="17" t="s">
        <v>219</v>
      </c>
      <c r="E133" s="9">
        <f t="shared" si="3"/>
        <v>22420</v>
      </c>
      <c r="F133" s="65"/>
    </row>
    <row r="134" spans="1:6" s="3" customFormat="1" ht="13.5" customHeight="1">
      <c r="A134" s="73"/>
      <c r="B134" s="34" t="s">
        <v>283</v>
      </c>
      <c r="C134" s="63"/>
      <c r="D134" s="17" t="s">
        <v>328</v>
      </c>
      <c r="E134" s="9">
        <f t="shared" si="3"/>
        <v>24956.5</v>
      </c>
      <c r="F134" s="65"/>
    </row>
    <row r="135" spans="1:6" s="3" customFormat="1" ht="13.5" customHeight="1">
      <c r="A135" s="73"/>
      <c r="B135" s="34" t="s">
        <v>284</v>
      </c>
      <c r="C135" s="63"/>
      <c r="D135" s="17" t="s">
        <v>135</v>
      </c>
      <c r="E135" s="9">
        <f t="shared" si="3"/>
        <v>24700</v>
      </c>
      <c r="F135" s="65"/>
    </row>
    <row r="136" spans="1:6" s="3" customFormat="1" ht="13.5" customHeight="1">
      <c r="A136" s="73"/>
      <c r="B136" s="34" t="s">
        <v>285</v>
      </c>
      <c r="C136" s="64"/>
      <c r="D136" s="17" t="s">
        <v>392</v>
      </c>
      <c r="E136" s="9">
        <f t="shared" si="3"/>
        <v>28690</v>
      </c>
      <c r="F136" s="65"/>
    </row>
    <row r="137" spans="1:6" s="3" customFormat="1" ht="13.5" customHeight="1">
      <c r="A137" s="73"/>
      <c r="B137" s="34" t="s">
        <v>286</v>
      </c>
      <c r="C137" s="31" t="s">
        <v>176</v>
      </c>
      <c r="D137" s="17" t="s">
        <v>80</v>
      </c>
      <c r="E137" s="9">
        <f t="shared" si="3"/>
        <v>33711.7</v>
      </c>
      <c r="F137" s="65"/>
    </row>
    <row r="138" spans="1:6" s="3" customFormat="1" ht="13.5" customHeight="1">
      <c r="A138" s="73"/>
      <c r="B138" s="34" t="s">
        <v>286</v>
      </c>
      <c r="C138" s="34" t="s">
        <v>164</v>
      </c>
      <c r="D138" s="17" t="s">
        <v>155</v>
      </c>
      <c r="E138" s="9">
        <f t="shared" si="3"/>
        <v>34580</v>
      </c>
      <c r="F138" s="65"/>
    </row>
    <row r="139" spans="1:6" s="3" customFormat="1" ht="13.5" customHeight="1">
      <c r="A139" s="73"/>
      <c r="B139" s="34" t="s">
        <v>287</v>
      </c>
      <c r="C139" s="62" t="s">
        <v>164</v>
      </c>
      <c r="D139" s="17" t="s">
        <v>370</v>
      </c>
      <c r="E139" s="9">
        <f t="shared" si="3"/>
        <v>27170</v>
      </c>
      <c r="F139" s="65"/>
    </row>
    <row r="140" spans="1:6" s="3" customFormat="1" ht="13.5" customHeight="1">
      <c r="A140" s="73"/>
      <c r="B140" s="34" t="s">
        <v>288</v>
      </c>
      <c r="C140" s="64"/>
      <c r="D140" s="17" t="s">
        <v>401</v>
      </c>
      <c r="E140" s="9">
        <f t="shared" si="3"/>
        <v>30970</v>
      </c>
      <c r="F140" s="65"/>
    </row>
    <row r="141" spans="1:6" s="3" customFormat="1" ht="13.5" customHeight="1">
      <c r="A141" s="73"/>
      <c r="B141" s="34" t="s">
        <v>289</v>
      </c>
      <c r="C141" s="31" t="s">
        <v>176</v>
      </c>
      <c r="D141" s="17" t="s">
        <v>155</v>
      </c>
      <c r="E141" s="9">
        <f t="shared" si="3"/>
        <v>34580</v>
      </c>
      <c r="F141" s="65"/>
    </row>
    <row r="142" spans="1:6" s="3" customFormat="1" ht="13.5" customHeight="1">
      <c r="A142" s="73"/>
      <c r="B142" s="34" t="s">
        <v>289</v>
      </c>
      <c r="C142" s="34" t="s">
        <v>28</v>
      </c>
      <c r="D142" s="17" t="s">
        <v>327</v>
      </c>
      <c r="E142" s="9">
        <f t="shared" si="3"/>
        <v>35397</v>
      </c>
      <c r="F142" s="65"/>
    </row>
    <row r="143" spans="1:6" s="3" customFormat="1" ht="13.5" customHeight="1">
      <c r="A143" s="73"/>
      <c r="B143" s="34" t="s">
        <v>290</v>
      </c>
      <c r="C143" s="34" t="s">
        <v>18</v>
      </c>
      <c r="D143" s="17" t="s">
        <v>406</v>
      </c>
      <c r="E143" s="9">
        <f t="shared" si="3"/>
        <v>39140</v>
      </c>
      <c r="F143" s="65"/>
    </row>
    <row r="144" spans="1:6" s="3" customFormat="1" ht="13.5" customHeight="1">
      <c r="A144" s="73"/>
      <c r="B144" s="34" t="s">
        <v>290</v>
      </c>
      <c r="C144" s="34" t="s">
        <v>164</v>
      </c>
      <c r="D144" s="17" t="s">
        <v>168</v>
      </c>
      <c r="E144" s="9">
        <f t="shared" si="3"/>
        <v>40470</v>
      </c>
      <c r="F144" s="65"/>
    </row>
    <row r="145" spans="1:6" s="3" customFormat="1" ht="13.5" customHeight="1">
      <c r="A145" s="73"/>
      <c r="B145" s="34" t="s">
        <v>291</v>
      </c>
      <c r="C145" s="33" t="s">
        <v>176</v>
      </c>
      <c r="D145" s="17" t="s">
        <v>81</v>
      </c>
      <c r="E145" s="9">
        <f t="shared" si="3"/>
        <v>42750</v>
      </c>
      <c r="F145" s="65"/>
    </row>
    <row r="146" spans="1:6" s="3" customFormat="1" ht="13.5" customHeight="1">
      <c r="A146" s="73"/>
      <c r="B146" s="34" t="s">
        <v>291</v>
      </c>
      <c r="C146" s="34" t="s">
        <v>164</v>
      </c>
      <c r="D146" s="17" t="s">
        <v>167</v>
      </c>
      <c r="E146" s="9">
        <f t="shared" si="3"/>
        <v>43320</v>
      </c>
      <c r="F146" s="65"/>
    </row>
    <row r="147" spans="1:6" s="3" customFormat="1" ht="13.5" customHeight="1" hidden="1">
      <c r="A147" s="73"/>
      <c r="B147" s="34" t="s">
        <v>292</v>
      </c>
      <c r="C147" s="33"/>
      <c r="D147" s="17" t="s">
        <v>211</v>
      </c>
      <c r="E147" s="9">
        <f t="shared" si="3"/>
        <v>50635</v>
      </c>
      <c r="F147" s="65"/>
    </row>
    <row r="148" spans="1:6" s="3" customFormat="1" ht="13.5" customHeight="1">
      <c r="A148" s="73"/>
      <c r="B148" s="34" t="s">
        <v>293</v>
      </c>
      <c r="C148" s="66" t="s">
        <v>28</v>
      </c>
      <c r="D148" s="17" t="s">
        <v>82</v>
      </c>
      <c r="E148" s="9">
        <f aca="true" t="shared" si="4" ref="E148:E155">(D148*$F$148)/1000</f>
        <v>79950</v>
      </c>
      <c r="F148" s="65">
        <v>325000</v>
      </c>
    </row>
    <row r="149" spans="1:6" s="3" customFormat="1" ht="13.5" customHeight="1">
      <c r="A149" s="73"/>
      <c r="B149" s="34" t="s">
        <v>294</v>
      </c>
      <c r="C149" s="66"/>
      <c r="D149" s="17" t="s">
        <v>83</v>
      </c>
      <c r="E149" s="9">
        <f t="shared" si="4"/>
        <v>84825</v>
      </c>
      <c r="F149" s="65"/>
    </row>
    <row r="150" spans="1:6" s="3" customFormat="1" ht="13.5" customHeight="1">
      <c r="A150" s="73"/>
      <c r="B150" s="34" t="s">
        <v>295</v>
      </c>
      <c r="C150" s="66"/>
      <c r="D150" s="17" t="s">
        <v>146</v>
      </c>
      <c r="E150" s="9">
        <f t="shared" si="4"/>
        <v>100750</v>
      </c>
      <c r="F150" s="65"/>
    </row>
    <row r="151" spans="1:6" s="3" customFormat="1" ht="13.5" customHeight="1">
      <c r="A151" s="73"/>
      <c r="B151" s="34" t="s">
        <v>296</v>
      </c>
      <c r="C151" s="66"/>
      <c r="D151" s="17" t="s">
        <v>84</v>
      </c>
      <c r="E151" s="9">
        <f t="shared" si="4"/>
        <v>98800</v>
      </c>
      <c r="F151" s="65"/>
    </row>
    <row r="152" spans="1:6" s="3" customFormat="1" ht="13.5" customHeight="1">
      <c r="A152" s="73"/>
      <c r="B152" s="34" t="s">
        <v>297</v>
      </c>
      <c r="C152" s="66"/>
      <c r="D152" s="17" t="s">
        <v>222</v>
      </c>
      <c r="E152" s="9">
        <f t="shared" si="4"/>
        <v>116350</v>
      </c>
      <c r="F152" s="65"/>
    </row>
    <row r="153" spans="1:6" s="3" customFormat="1" ht="13.5" customHeight="1">
      <c r="A153" s="73"/>
      <c r="B153" s="34" t="s">
        <v>298</v>
      </c>
      <c r="C153" s="66"/>
      <c r="D153" s="17" t="s">
        <v>380</v>
      </c>
      <c r="E153" s="9">
        <f t="shared" si="4"/>
        <v>152750</v>
      </c>
      <c r="F153" s="65"/>
    </row>
    <row r="154" spans="1:6" s="3" customFormat="1" ht="13.5" customHeight="1">
      <c r="A154" s="73"/>
      <c r="B154" s="34" t="s">
        <v>27</v>
      </c>
      <c r="C154" s="66"/>
      <c r="D154" s="17" t="s">
        <v>221</v>
      </c>
      <c r="E154" s="9">
        <f t="shared" si="4"/>
        <v>168025</v>
      </c>
      <c r="F154" s="65"/>
    </row>
    <row r="155" spans="1:6" s="3" customFormat="1" ht="12.75" customHeight="1">
      <c r="A155" s="73"/>
      <c r="B155" s="34" t="s">
        <v>148</v>
      </c>
      <c r="C155" s="66"/>
      <c r="D155" s="17" t="s">
        <v>154</v>
      </c>
      <c r="E155" s="9">
        <f t="shared" si="4"/>
        <v>192075</v>
      </c>
      <c r="F155" s="65"/>
    </row>
    <row r="156" spans="1:6" s="3" customFormat="1" ht="13.5" customHeight="1" hidden="1">
      <c r="A156" s="59" t="s">
        <v>33</v>
      </c>
      <c r="B156" s="34" t="s">
        <v>7</v>
      </c>
      <c r="C156" s="34" t="s">
        <v>38</v>
      </c>
      <c r="D156" s="17" t="s">
        <v>160</v>
      </c>
      <c r="E156" s="9">
        <f>(D156*$F$156)/1000</f>
        <v>17640</v>
      </c>
      <c r="F156" s="53">
        <v>196000</v>
      </c>
    </row>
    <row r="157" spans="1:6" s="3" customFormat="1" ht="13.5" customHeight="1" hidden="1">
      <c r="A157" s="107"/>
      <c r="B157" s="34" t="s">
        <v>7</v>
      </c>
      <c r="C157" s="34" t="s">
        <v>164</v>
      </c>
      <c r="D157" s="17" t="s">
        <v>79</v>
      </c>
      <c r="E157" s="9">
        <f>(D157*$F$156)/1000</f>
        <v>22540</v>
      </c>
      <c r="F157" s="55"/>
    </row>
    <row r="158" spans="1:6" s="3" customFormat="1" ht="0.75" customHeight="1" hidden="1">
      <c r="A158" s="73" t="s">
        <v>301</v>
      </c>
      <c r="B158" s="34" t="s">
        <v>8</v>
      </c>
      <c r="C158" s="66" t="s">
        <v>164</v>
      </c>
      <c r="D158" s="17" t="s">
        <v>79</v>
      </c>
      <c r="E158" s="9">
        <f>(D158*$F$158)/1000</f>
        <v>26450</v>
      </c>
      <c r="F158" s="25">
        <v>230000</v>
      </c>
    </row>
    <row r="159" spans="1:6" s="3" customFormat="1" ht="12.75" customHeight="1" hidden="1">
      <c r="A159" s="73"/>
      <c r="B159" s="34" t="s">
        <v>9</v>
      </c>
      <c r="C159" s="66"/>
      <c r="D159" s="17" t="s">
        <v>216</v>
      </c>
      <c r="E159" s="9">
        <f>(D159*$F$159)/1000</f>
        <v>30375</v>
      </c>
      <c r="F159" s="56">
        <v>225000</v>
      </c>
    </row>
    <row r="160" spans="1:6" s="3" customFormat="1" ht="13.5" customHeight="1" hidden="1">
      <c r="A160" s="73"/>
      <c r="B160" s="34" t="s">
        <v>312</v>
      </c>
      <c r="C160" s="66"/>
      <c r="D160" s="17" t="s">
        <v>313</v>
      </c>
      <c r="E160" s="9">
        <f>(D160*$F$159)/1000</f>
        <v>37575</v>
      </c>
      <c r="F160" s="57"/>
    </row>
    <row r="161" spans="1:6" s="3" customFormat="1" ht="12.75" customHeight="1" hidden="1">
      <c r="A161" s="73"/>
      <c r="B161" s="34" t="s">
        <v>10</v>
      </c>
      <c r="C161" s="66"/>
      <c r="D161" s="17" t="s">
        <v>212</v>
      </c>
      <c r="E161" s="9">
        <f>(D161*$F$159)/1000</f>
        <v>36000</v>
      </c>
      <c r="F161" s="57"/>
    </row>
    <row r="162" spans="1:6" s="3" customFormat="1" ht="13.5" customHeight="1" hidden="1">
      <c r="A162" s="73"/>
      <c r="B162" s="34" t="s">
        <v>311</v>
      </c>
      <c r="C162" s="66"/>
      <c r="D162" s="17" t="s">
        <v>314</v>
      </c>
      <c r="E162" s="9">
        <f>(D162*$F$160)/1000</f>
        <v>0</v>
      </c>
      <c r="F162" s="29"/>
    </row>
    <row r="163" spans="1:6" s="3" customFormat="1" ht="1.5" customHeight="1" hidden="1">
      <c r="A163" s="73"/>
      <c r="B163" s="34" t="s">
        <v>11</v>
      </c>
      <c r="C163" s="66"/>
      <c r="D163" s="17" t="s">
        <v>404</v>
      </c>
      <c r="E163" s="9">
        <f>(D163*$F$163)/1000</f>
        <v>53200</v>
      </c>
      <c r="F163" s="25">
        <v>266000</v>
      </c>
    </row>
    <row r="164" spans="1:6" s="3" customFormat="1" ht="12.75" customHeight="1" hidden="1">
      <c r="A164" s="73"/>
      <c r="B164" s="34" t="s">
        <v>12</v>
      </c>
      <c r="C164" s="66"/>
      <c r="D164" s="17" t="s">
        <v>381</v>
      </c>
      <c r="E164" s="9">
        <f>(D164*$F$164)/1000</f>
        <v>85800</v>
      </c>
      <c r="F164" s="25">
        <v>330000</v>
      </c>
    </row>
    <row r="165" spans="1:6" s="3" customFormat="1" ht="12.75" customHeight="1" hidden="1">
      <c r="A165" s="73"/>
      <c r="B165" s="34" t="s">
        <v>14</v>
      </c>
      <c r="C165" s="66"/>
      <c r="D165" s="17" t="s">
        <v>90</v>
      </c>
      <c r="E165" s="9">
        <f>(D165*$F$165)/1000</f>
        <v>112374.5</v>
      </c>
      <c r="F165" s="25">
        <v>350000</v>
      </c>
    </row>
    <row r="166" spans="1:6" s="3" customFormat="1" ht="12.75" customHeight="1" hidden="1">
      <c r="A166" s="73"/>
      <c r="B166" s="34" t="s">
        <v>15</v>
      </c>
      <c r="C166" s="66"/>
      <c r="D166" s="17" t="s">
        <v>403</v>
      </c>
      <c r="E166" s="9">
        <f>(D166*$F$166)/1000</f>
        <v>138288</v>
      </c>
      <c r="F166" s="56">
        <v>344000</v>
      </c>
    </row>
    <row r="167" spans="1:6" s="3" customFormat="1" ht="12.75" customHeight="1" hidden="1">
      <c r="A167" s="73"/>
      <c r="B167" s="34" t="s">
        <v>34</v>
      </c>
      <c r="C167" s="66"/>
      <c r="D167" s="17" t="s">
        <v>147</v>
      </c>
      <c r="E167" s="9">
        <f>(D167*$F$166)/1000</f>
        <v>177504</v>
      </c>
      <c r="F167" s="58"/>
    </row>
    <row r="168" spans="1:6" s="3" customFormat="1" ht="12.75" customHeight="1" hidden="1">
      <c r="A168" s="73"/>
      <c r="B168" s="34" t="s">
        <v>17</v>
      </c>
      <c r="C168" s="66"/>
      <c r="D168" s="17" t="s">
        <v>217</v>
      </c>
      <c r="E168" s="9">
        <f>(D168*$F$168)/1000</f>
        <v>196560</v>
      </c>
      <c r="F168" s="56">
        <v>280000</v>
      </c>
    </row>
    <row r="169" spans="1:6" s="3" customFormat="1" ht="12.75" customHeight="1" hidden="1">
      <c r="A169" s="73"/>
      <c r="B169" s="34" t="s">
        <v>35</v>
      </c>
      <c r="C169" s="66"/>
      <c r="D169" s="17" t="s">
        <v>382</v>
      </c>
      <c r="E169" s="9">
        <f>(D169*$F$168)/1000</f>
        <v>228200</v>
      </c>
      <c r="F169" s="57"/>
    </row>
    <row r="170" spans="1:6" s="3" customFormat="1" ht="12.75" customHeight="1" hidden="1">
      <c r="A170" s="73"/>
      <c r="B170" s="34" t="s">
        <v>36</v>
      </c>
      <c r="C170" s="66"/>
      <c r="D170" s="17" t="s">
        <v>91</v>
      </c>
      <c r="E170" s="9">
        <f>(D170*$F$168)/1000</f>
        <v>249200</v>
      </c>
      <c r="F170" s="57"/>
    </row>
    <row r="171" spans="1:6" s="3" customFormat="1" ht="12.75" customHeight="1" hidden="1">
      <c r="A171" s="73"/>
      <c r="B171" s="34" t="s">
        <v>37</v>
      </c>
      <c r="C171" s="66"/>
      <c r="D171" s="17" t="s">
        <v>383</v>
      </c>
      <c r="E171" s="9">
        <f>(D171*$F$168)/1000</f>
        <v>322000</v>
      </c>
      <c r="F171" s="58"/>
    </row>
    <row r="172" spans="1:6" s="3" customFormat="1" ht="12.75" customHeight="1" hidden="1">
      <c r="A172" s="73" t="s">
        <v>302</v>
      </c>
      <c r="B172" s="34" t="s">
        <v>12</v>
      </c>
      <c r="C172" s="66" t="s">
        <v>28</v>
      </c>
      <c r="D172" s="17" t="s">
        <v>384</v>
      </c>
      <c r="E172" s="9">
        <f>(D172*$F$172)/1000</f>
        <v>173060</v>
      </c>
      <c r="F172" s="56">
        <v>340000</v>
      </c>
    </row>
    <row r="173" spans="1:6" s="3" customFormat="1" ht="12.75" customHeight="1" hidden="1">
      <c r="A173" s="73"/>
      <c r="B173" s="34" t="s">
        <v>14</v>
      </c>
      <c r="C173" s="66"/>
      <c r="D173" s="17" t="s">
        <v>385</v>
      </c>
      <c r="E173" s="9">
        <f>(D173*$F$172)/1000</f>
        <v>260100</v>
      </c>
      <c r="F173" s="57"/>
    </row>
    <row r="174" spans="1:6" s="3" customFormat="1" ht="1.5" customHeight="1" hidden="1">
      <c r="A174" s="73"/>
      <c r="B174" s="34" t="s">
        <v>15</v>
      </c>
      <c r="C174" s="66"/>
      <c r="D174" s="17" t="s">
        <v>388</v>
      </c>
      <c r="E174" s="9">
        <f>(D174*$F$172)/1000</f>
        <v>363800</v>
      </c>
      <c r="F174" s="58"/>
    </row>
    <row r="175" spans="1:6" s="3" customFormat="1" ht="12.75" customHeight="1" hidden="1">
      <c r="A175" s="73"/>
      <c r="B175" s="34" t="s">
        <v>34</v>
      </c>
      <c r="C175" s="66"/>
      <c r="D175" s="17">
        <v>1370</v>
      </c>
      <c r="E175" s="9">
        <f>(D175*$F$175)/1000</f>
        <v>474020</v>
      </c>
      <c r="F175" s="25">
        <v>346000</v>
      </c>
    </row>
    <row r="176" spans="1:6" s="3" customFormat="1" ht="12.75" customHeight="1" hidden="1">
      <c r="A176" s="73"/>
      <c r="B176" s="34" t="s">
        <v>17</v>
      </c>
      <c r="C176" s="66"/>
      <c r="D176" s="17" t="s">
        <v>386</v>
      </c>
      <c r="E176" s="9">
        <f>(D176*$F$176)/1000</f>
        <v>483000</v>
      </c>
      <c r="F176" s="25">
        <v>276000</v>
      </c>
    </row>
    <row r="177" spans="1:6" s="3" customFormat="1" ht="12.75" customHeight="1" hidden="1">
      <c r="A177" s="73" t="s">
        <v>303</v>
      </c>
      <c r="B177" s="34" t="s">
        <v>12</v>
      </c>
      <c r="C177" s="66" t="s">
        <v>28</v>
      </c>
      <c r="D177" s="17" t="s">
        <v>387</v>
      </c>
      <c r="E177" s="9">
        <f>(D177*$F$177)/1000</f>
        <v>128800</v>
      </c>
      <c r="F177" s="56">
        <v>350000</v>
      </c>
    </row>
    <row r="178" spans="1:6" s="3" customFormat="1" ht="12.75" customHeight="1" hidden="1">
      <c r="A178" s="73"/>
      <c r="B178" s="34" t="s">
        <v>14</v>
      </c>
      <c r="C178" s="66"/>
      <c r="D178" s="17">
        <v>550</v>
      </c>
      <c r="E178" s="9">
        <f>(D178*$F$177)/1000</f>
        <v>192500</v>
      </c>
      <c r="F178" s="57"/>
    </row>
    <row r="179" spans="1:6" s="3" customFormat="1" ht="12.75" customHeight="1" hidden="1">
      <c r="A179" s="73"/>
      <c r="B179" s="34" t="s">
        <v>15</v>
      </c>
      <c r="C179" s="66"/>
      <c r="D179" s="17" t="s">
        <v>408</v>
      </c>
      <c r="E179" s="9">
        <f>(D179*$F$177)/1000</f>
        <v>244650</v>
      </c>
      <c r="F179" s="58"/>
    </row>
    <row r="180" spans="1:6" s="3" customFormat="1" ht="12.75" customHeight="1" hidden="1">
      <c r="A180" s="73"/>
      <c r="B180" s="34" t="s">
        <v>34</v>
      </c>
      <c r="C180" s="66"/>
      <c r="D180" s="17" t="s">
        <v>405</v>
      </c>
      <c r="E180" s="9">
        <f>(D180*$F$180)/1000</f>
        <v>280606</v>
      </c>
      <c r="F180" s="29">
        <v>346000</v>
      </c>
    </row>
    <row r="181" spans="1:6" s="3" customFormat="1" ht="12.75" customHeight="1" hidden="1">
      <c r="A181" s="73"/>
      <c r="B181" s="34" t="s">
        <v>17</v>
      </c>
      <c r="C181" s="66"/>
      <c r="D181" s="17" t="s">
        <v>388</v>
      </c>
      <c r="E181" s="9">
        <f>(D181*$F$181)/1000</f>
        <v>295320</v>
      </c>
      <c r="F181" s="29">
        <v>276000</v>
      </c>
    </row>
    <row r="182" spans="1:6" s="3" customFormat="1" ht="12.75" customHeight="1" hidden="1">
      <c r="A182" s="73" t="s">
        <v>39</v>
      </c>
      <c r="B182" s="34" t="s">
        <v>31</v>
      </c>
      <c r="C182" s="66" t="s">
        <v>28</v>
      </c>
      <c r="D182" s="17" t="s">
        <v>389</v>
      </c>
      <c r="E182" s="9">
        <f>(D182*$F$182)/1000</f>
        <v>139500</v>
      </c>
      <c r="F182" s="25">
        <v>300000</v>
      </c>
    </row>
    <row r="183" spans="1:6" s="3" customFormat="1" ht="12.75" customHeight="1" hidden="1">
      <c r="A183" s="73"/>
      <c r="B183" s="34" t="s">
        <v>15</v>
      </c>
      <c r="C183" s="66"/>
      <c r="D183" s="17">
        <v>615</v>
      </c>
      <c r="E183" s="9">
        <f>(D183*$F$183)/1000</f>
        <v>209100</v>
      </c>
      <c r="F183" s="25">
        <v>340000</v>
      </c>
    </row>
    <row r="184" spans="1:6" s="3" customFormat="1" ht="12.75" customHeight="1" hidden="1">
      <c r="A184" s="73"/>
      <c r="B184" s="34" t="s">
        <v>16</v>
      </c>
      <c r="C184" s="66"/>
      <c r="D184" s="17" t="s">
        <v>390</v>
      </c>
      <c r="E184" s="9">
        <f>(D184*$F$184)/1000</f>
        <v>238560</v>
      </c>
      <c r="F184" s="25">
        <v>336000</v>
      </c>
    </row>
    <row r="185" spans="1:6" s="3" customFormat="1" ht="12.75" customHeight="1" hidden="1">
      <c r="A185" s="73"/>
      <c r="B185" s="34" t="s">
        <v>35</v>
      </c>
      <c r="C185" s="66"/>
      <c r="D185" s="17" t="s">
        <v>397</v>
      </c>
      <c r="E185" s="9">
        <f>(D185*$F$185)/1000</f>
        <v>318780</v>
      </c>
      <c r="F185" s="25">
        <v>330000</v>
      </c>
    </row>
    <row r="186" spans="1:6" s="3" customFormat="1" ht="14.25" customHeight="1">
      <c r="A186" s="46" t="s">
        <v>53</v>
      </c>
      <c r="B186" s="34" t="s">
        <v>45</v>
      </c>
      <c r="C186" s="66" t="s">
        <v>52</v>
      </c>
      <c r="D186" s="17">
        <v>298</v>
      </c>
      <c r="E186" s="9">
        <f>(D186*$F$186)/1000</f>
        <v>64964</v>
      </c>
      <c r="F186" s="37">
        <v>218000</v>
      </c>
    </row>
    <row r="187" spans="1:6" s="3" customFormat="1" ht="13.5" customHeight="1">
      <c r="A187" s="46"/>
      <c r="B187" s="34" t="s">
        <v>46</v>
      </c>
      <c r="C187" s="66"/>
      <c r="D187" s="17" t="s">
        <v>88</v>
      </c>
      <c r="E187" s="9">
        <f>(D187*$F$187)/1000</f>
        <v>82390</v>
      </c>
      <c r="F187" s="65">
        <v>214000</v>
      </c>
    </row>
    <row r="188" spans="1:6" s="3" customFormat="1" ht="13.5" customHeight="1">
      <c r="A188" s="46"/>
      <c r="B188" s="34" t="s">
        <v>47</v>
      </c>
      <c r="C188" s="66"/>
      <c r="D188" s="17" t="s">
        <v>170</v>
      </c>
      <c r="E188" s="9">
        <f>(D188*$F$187)/1000</f>
        <v>94160</v>
      </c>
      <c r="F188" s="65"/>
    </row>
    <row r="189" spans="1:6" s="3" customFormat="1" ht="13.5" customHeight="1">
      <c r="A189" s="67" t="s">
        <v>304</v>
      </c>
      <c r="B189" s="49"/>
      <c r="C189" s="49"/>
      <c r="D189" s="49"/>
      <c r="E189" s="49"/>
      <c r="F189" s="50"/>
    </row>
    <row r="190" spans="1:6" s="3" customFormat="1" ht="18.75" customHeight="1" thickBot="1">
      <c r="A190" s="40"/>
      <c r="B190" s="41"/>
      <c r="C190" s="41"/>
      <c r="D190" s="41"/>
      <c r="E190" s="41"/>
      <c r="F190" s="42"/>
    </row>
    <row r="191" spans="1:6" s="4" customFormat="1" ht="33.75" customHeight="1">
      <c r="A191" s="14" t="s">
        <v>0</v>
      </c>
      <c r="B191" s="43" t="s">
        <v>1</v>
      </c>
      <c r="C191" s="44"/>
      <c r="D191" s="12" t="s">
        <v>3</v>
      </c>
      <c r="E191" s="12" t="s">
        <v>2</v>
      </c>
      <c r="F191" s="15" t="s">
        <v>355</v>
      </c>
    </row>
    <row r="192" spans="1:6" s="3" customFormat="1" ht="0" customHeight="1" hidden="1">
      <c r="A192" s="74" t="s">
        <v>150</v>
      </c>
      <c r="B192" s="34" t="s">
        <v>151</v>
      </c>
      <c r="C192" s="66" t="s">
        <v>395</v>
      </c>
      <c r="D192" s="17" t="s">
        <v>92</v>
      </c>
      <c r="E192" s="9">
        <f>(D192*$F$192)/1000</f>
        <v>0</v>
      </c>
      <c r="F192" s="37"/>
    </row>
    <row r="193" spans="1:6" s="3" customFormat="1" ht="12.75" customHeight="1" hidden="1">
      <c r="A193" s="74"/>
      <c r="B193" s="34" t="s">
        <v>152</v>
      </c>
      <c r="C193" s="66"/>
      <c r="D193" s="17" t="s">
        <v>119</v>
      </c>
      <c r="E193" s="9">
        <f>(D193*$F$193)/1000</f>
        <v>0</v>
      </c>
      <c r="F193" s="28"/>
    </row>
    <row r="194" spans="1:6" s="3" customFormat="1" ht="12.75" customHeight="1" hidden="1">
      <c r="A194" s="59" t="s">
        <v>191</v>
      </c>
      <c r="B194" s="34" t="s">
        <v>145</v>
      </c>
      <c r="C194" s="34" t="s">
        <v>65</v>
      </c>
      <c r="D194" s="17" t="s">
        <v>46</v>
      </c>
      <c r="E194" s="9">
        <f>(D194*$F$194)/1000</f>
        <v>0</v>
      </c>
      <c r="F194" s="37"/>
    </row>
    <row r="195" spans="1:6" s="3" customFormat="1" ht="15" customHeight="1" hidden="1">
      <c r="A195" s="60"/>
      <c r="B195" s="34" t="s">
        <v>192</v>
      </c>
      <c r="C195" s="33" t="s">
        <v>62</v>
      </c>
      <c r="D195" s="17" t="s">
        <v>196</v>
      </c>
      <c r="E195" s="9">
        <f>(D195*$F$195)/1000</f>
        <v>0</v>
      </c>
      <c r="F195" s="53"/>
    </row>
    <row r="196" spans="1:6" s="3" customFormat="1" ht="15" customHeight="1" hidden="1">
      <c r="A196" s="61"/>
      <c r="B196" s="34" t="s">
        <v>192</v>
      </c>
      <c r="C196" s="33" t="s">
        <v>65</v>
      </c>
      <c r="D196" s="17" t="s">
        <v>199</v>
      </c>
      <c r="E196" s="9">
        <f>(D196*$F$195)/1000</f>
        <v>0</v>
      </c>
      <c r="F196" s="55"/>
    </row>
    <row r="197" spans="1:6" s="3" customFormat="1" ht="15" customHeight="1">
      <c r="A197" s="59" t="s">
        <v>414</v>
      </c>
      <c r="B197" s="34" t="s">
        <v>308</v>
      </c>
      <c r="C197" s="33" t="s">
        <v>310</v>
      </c>
      <c r="D197" s="17" t="s">
        <v>316</v>
      </c>
      <c r="E197" s="9">
        <f>(D197*$F$197)/1000</f>
        <v>2099.5</v>
      </c>
      <c r="F197" s="53">
        <v>247000</v>
      </c>
    </row>
    <row r="198" spans="1:6" s="3" customFormat="1" ht="15" customHeight="1">
      <c r="A198" s="60"/>
      <c r="B198" s="34" t="s">
        <v>308</v>
      </c>
      <c r="C198" s="62" t="s">
        <v>50</v>
      </c>
      <c r="D198" s="17" t="s">
        <v>110</v>
      </c>
      <c r="E198" s="9">
        <f>(D198*$F$197)/1000</f>
        <v>3087.5</v>
      </c>
      <c r="F198" s="55"/>
    </row>
    <row r="199" spans="1:6" s="3" customFormat="1" ht="15" customHeight="1" hidden="1">
      <c r="A199" s="60"/>
      <c r="B199" s="34" t="s">
        <v>309</v>
      </c>
      <c r="C199" s="63"/>
      <c r="D199" s="17"/>
      <c r="E199" s="9">
        <f>(D199*$F$197)/1000</f>
        <v>0</v>
      </c>
      <c r="F199" s="26">
        <v>210000</v>
      </c>
    </row>
    <row r="200" spans="1:6" s="3" customFormat="1" ht="13.5" customHeight="1">
      <c r="A200" s="60"/>
      <c r="B200" s="34" t="s">
        <v>55</v>
      </c>
      <c r="C200" s="64"/>
      <c r="D200" s="17" t="s">
        <v>158</v>
      </c>
      <c r="E200" s="9">
        <f>(D200*$F$200)/1000</f>
        <v>5019</v>
      </c>
      <c r="F200" s="24">
        <v>239000</v>
      </c>
    </row>
    <row r="201" spans="1:6" s="3" customFormat="1" ht="13.5" customHeight="1" hidden="1">
      <c r="A201" s="60"/>
      <c r="B201" s="34" t="s">
        <v>161</v>
      </c>
      <c r="C201" s="34" t="s">
        <v>310</v>
      </c>
      <c r="D201" s="17" t="s">
        <v>330</v>
      </c>
      <c r="E201" s="9">
        <f aca="true" t="shared" si="5" ref="E201:E206">(D201*$F$201)/1000</f>
        <v>3877.5</v>
      </c>
      <c r="F201" s="53">
        <v>235000</v>
      </c>
    </row>
    <row r="202" spans="1:6" s="3" customFormat="1" ht="13.5" customHeight="1">
      <c r="A202" s="60"/>
      <c r="B202" s="34" t="s">
        <v>56</v>
      </c>
      <c r="C202" s="62" t="s">
        <v>319</v>
      </c>
      <c r="D202" s="17" t="s">
        <v>107</v>
      </c>
      <c r="E202" s="9">
        <f t="shared" si="5"/>
        <v>5945.5</v>
      </c>
      <c r="F202" s="54"/>
    </row>
    <row r="203" spans="1:6" s="3" customFormat="1" ht="13.5" customHeight="1">
      <c r="A203" s="60"/>
      <c r="B203" s="34" t="s">
        <v>26</v>
      </c>
      <c r="C203" s="63"/>
      <c r="D203" s="17" t="s">
        <v>108</v>
      </c>
      <c r="E203" s="9">
        <f t="shared" si="5"/>
        <v>7285</v>
      </c>
      <c r="F203" s="54"/>
    </row>
    <row r="204" spans="1:6" s="3" customFormat="1" ht="13.5" customHeight="1">
      <c r="A204" s="60"/>
      <c r="B204" s="34" t="s">
        <v>41</v>
      </c>
      <c r="C204" s="64"/>
      <c r="D204" s="17" t="s">
        <v>407</v>
      </c>
      <c r="E204" s="9">
        <f t="shared" si="5"/>
        <v>9165</v>
      </c>
      <c r="F204" s="54"/>
    </row>
    <row r="205" spans="1:6" s="3" customFormat="1" ht="13.5" customHeight="1">
      <c r="A205" s="60"/>
      <c r="B205" s="34" t="s">
        <v>189</v>
      </c>
      <c r="C205" s="34" t="s">
        <v>48</v>
      </c>
      <c r="D205" s="17" t="s">
        <v>14</v>
      </c>
      <c r="E205" s="9">
        <f t="shared" si="5"/>
        <v>5875</v>
      </c>
      <c r="F205" s="54"/>
    </row>
    <row r="206" spans="1:6" s="3" customFormat="1" ht="13.5" customHeight="1">
      <c r="A206" s="61"/>
      <c r="B206" s="34" t="s">
        <v>364</v>
      </c>
      <c r="C206" s="34" t="s">
        <v>50</v>
      </c>
      <c r="D206" s="22" t="s">
        <v>365</v>
      </c>
      <c r="E206" s="9">
        <f t="shared" si="5"/>
        <v>11985</v>
      </c>
      <c r="F206" s="55"/>
    </row>
    <row r="207" spans="1:6" s="3" customFormat="1" ht="13.5" customHeight="1">
      <c r="A207" s="73" t="s">
        <v>40</v>
      </c>
      <c r="B207" s="34" t="s">
        <v>41</v>
      </c>
      <c r="C207" s="34" t="s">
        <v>50</v>
      </c>
      <c r="D207" s="17" t="s">
        <v>109</v>
      </c>
      <c r="E207" s="9">
        <f>(D207*$F$207)/1000</f>
        <v>8550</v>
      </c>
      <c r="F207" s="37">
        <v>225000</v>
      </c>
    </row>
    <row r="208" spans="1:6" s="3" customFormat="1" ht="13.5" customHeight="1">
      <c r="A208" s="73"/>
      <c r="B208" s="62" t="s">
        <v>42</v>
      </c>
      <c r="C208" s="34" t="s">
        <v>48</v>
      </c>
      <c r="D208" s="17" t="s">
        <v>108</v>
      </c>
      <c r="E208" s="9">
        <f>(D208*$F$208)/1000</f>
        <v>6820</v>
      </c>
      <c r="F208" s="53">
        <v>220000</v>
      </c>
    </row>
    <row r="209" spans="1:6" s="3" customFormat="1" ht="13.5" customHeight="1">
      <c r="A209" s="73"/>
      <c r="B209" s="63"/>
      <c r="C209" s="34" t="s">
        <v>49</v>
      </c>
      <c r="D209" s="17" t="s">
        <v>21</v>
      </c>
      <c r="E209" s="9">
        <f>(D209*$F$208)/1000</f>
        <v>7040</v>
      </c>
      <c r="F209" s="54"/>
    </row>
    <row r="210" spans="1:6" s="3" customFormat="1" ht="13.5" customHeight="1">
      <c r="A210" s="73"/>
      <c r="B210" s="64"/>
      <c r="C210" s="34" t="s">
        <v>319</v>
      </c>
      <c r="D210" s="17" t="s">
        <v>318</v>
      </c>
      <c r="E210" s="9">
        <f>(D210*$F$208)/1000</f>
        <v>10340</v>
      </c>
      <c r="F210" s="55"/>
    </row>
    <row r="211" spans="1:6" s="3" customFormat="1" ht="13.5" customHeight="1">
      <c r="A211" s="73"/>
      <c r="B211" s="66" t="s">
        <v>51</v>
      </c>
      <c r="C211" s="34" t="s">
        <v>48</v>
      </c>
      <c r="D211" s="17" t="s">
        <v>93</v>
      </c>
      <c r="E211" s="9">
        <f>(D211*$F$211)/1000</f>
        <v>7344</v>
      </c>
      <c r="F211" s="53">
        <v>216000</v>
      </c>
    </row>
    <row r="212" spans="1:6" s="3" customFormat="1" ht="13.5" customHeight="1">
      <c r="A212" s="73"/>
      <c r="B212" s="66"/>
      <c r="C212" s="20" t="s">
        <v>49</v>
      </c>
      <c r="D212" s="17" t="s">
        <v>34</v>
      </c>
      <c r="E212" s="9">
        <f>(D212*$F$211)/1000</f>
        <v>7560</v>
      </c>
      <c r="F212" s="54"/>
    </row>
    <row r="213" spans="1:6" s="3" customFormat="1" ht="13.5" customHeight="1">
      <c r="A213" s="73"/>
      <c r="B213" s="66"/>
      <c r="C213" s="20" t="s">
        <v>50</v>
      </c>
      <c r="D213" s="17" t="s">
        <v>307</v>
      </c>
      <c r="E213" s="9">
        <f>(D213*$F$211)/1000</f>
        <v>11448</v>
      </c>
      <c r="F213" s="54"/>
    </row>
    <row r="214" spans="1:6" s="3" customFormat="1" ht="13.5" customHeight="1">
      <c r="A214" s="73"/>
      <c r="B214" s="34" t="s">
        <v>315</v>
      </c>
      <c r="C214" s="20" t="s">
        <v>50</v>
      </c>
      <c r="D214" s="17" t="s">
        <v>307</v>
      </c>
      <c r="E214" s="9">
        <f>(D214*$F$211)/1000</f>
        <v>11448</v>
      </c>
      <c r="F214" s="55"/>
    </row>
    <row r="215" spans="1:6" s="3" customFormat="1" ht="13.5" customHeight="1">
      <c r="A215" s="73"/>
      <c r="B215" s="34" t="s">
        <v>43</v>
      </c>
      <c r="C215" s="34" t="s">
        <v>50</v>
      </c>
      <c r="D215" s="17" t="s">
        <v>75</v>
      </c>
      <c r="E215" s="9">
        <f>(D215*$F$215)/1000</f>
        <v>13780</v>
      </c>
      <c r="F215" s="54">
        <v>212000</v>
      </c>
    </row>
    <row r="216" spans="1:6" s="3" customFormat="1" ht="13.5" customHeight="1">
      <c r="A216" s="73"/>
      <c r="B216" s="34" t="s">
        <v>44</v>
      </c>
      <c r="C216" s="34" t="s">
        <v>50</v>
      </c>
      <c r="D216" s="17" t="s">
        <v>210</v>
      </c>
      <c r="E216" s="9">
        <f>(D216*$F$215)/1000</f>
        <v>16324</v>
      </c>
      <c r="F216" s="55"/>
    </row>
    <row r="217" spans="1:6" s="3" customFormat="1" ht="13.5" customHeight="1">
      <c r="A217" s="73"/>
      <c r="B217" s="34" t="s">
        <v>45</v>
      </c>
      <c r="C217" s="66" t="s">
        <v>52</v>
      </c>
      <c r="D217" s="17" t="s">
        <v>223</v>
      </c>
      <c r="E217" s="9">
        <f>(D217*$F$217)/1000</f>
        <v>61360</v>
      </c>
      <c r="F217" s="37">
        <v>208000</v>
      </c>
    </row>
    <row r="218" spans="1:6" s="3" customFormat="1" ht="13.5" customHeight="1">
      <c r="A218" s="73"/>
      <c r="B218" s="34" t="s">
        <v>46</v>
      </c>
      <c r="C218" s="66"/>
      <c r="D218" s="17" t="s">
        <v>85</v>
      </c>
      <c r="E218" s="9">
        <f>(D218*$F$218)/1000</f>
        <v>72828</v>
      </c>
      <c r="F218" s="53">
        <v>204000</v>
      </c>
    </row>
    <row r="219" spans="1:6" s="3" customFormat="1" ht="13.5" customHeight="1">
      <c r="A219" s="73"/>
      <c r="B219" s="34" t="s">
        <v>47</v>
      </c>
      <c r="C219" s="66"/>
      <c r="D219" s="17" t="s">
        <v>94</v>
      </c>
      <c r="E219" s="9">
        <f aca="true" t="shared" si="6" ref="E219:E232">(D219*$F$218)/1000</f>
        <v>87516</v>
      </c>
      <c r="F219" s="54"/>
    </row>
    <row r="220" spans="1:6" s="3" customFormat="1" ht="13.5" customHeight="1">
      <c r="A220" s="73"/>
      <c r="B220" s="34" t="s">
        <v>19</v>
      </c>
      <c r="C220" s="66"/>
      <c r="D220" s="17">
        <v>566</v>
      </c>
      <c r="E220" s="9">
        <f t="shared" si="6"/>
        <v>115464</v>
      </c>
      <c r="F220" s="54"/>
    </row>
    <row r="221" spans="1:6" s="3" customFormat="1" ht="13.5" customHeight="1">
      <c r="A221" s="73"/>
      <c r="B221" s="34" t="s">
        <v>7</v>
      </c>
      <c r="C221" s="66"/>
      <c r="D221" s="17" t="s">
        <v>391</v>
      </c>
      <c r="E221" s="9">
        <f t="shared" si="6"/>
        <v>144024</v>
      </c>
      <c r="F221" s="54"/>
    </row>
    <row r="222" spans="1:6" s="3" customFormat="1" ht="13.5" customHeight="1">
      <c r="A222" s="73"/>
      <c r="B222" s="34" t="s">
        <v>8</v>
      </c>
      <c r="C222" s="66"/>
      <c r="D222" s="17" t="s">
        <v>105</v>
      </c>
      <c r="E222" s="9">
        <f t="shared" si="6"/>
        <v>174624</v>
      </c>
      <c r="F222" s="54"/>
    </row>
    <row r="223" spans="1:6" s="3" customFormat="1" ht="13.5" customHeight="1">
      <c r="A223" s="73"/>
      <c r="B223" s="34" t="s">
        <v>9</v>
      </c>
      <c r="C223" s="66" t="s">
        <v>52</v>
      </c>
      <c r="D223" s="17" t="s">
        <v>213</v>
      </c>
      <c r="E223" s="9">
        <f t="shared" si="6"/>
        <v>204000</v>
      </c>
      <c r="F223" s="54"/>
    </row>
    <row r="224" spans="1:6" s="3" customFormat="1" ht="13.5" customHeight="1">
      <c r="A224" s="73"/>
      <c r="B224" s="34" t="s">
        <v>10</v>
      </c>
      <c r="C224" s="66"/>
      <c r="D224" s="17" t="s">
        <v>214</v>
      </c>
      <c r="E224" s="9">
        <f t="shared" si="6"/>
        <v>232560</v>
      </c>
      <c r="F224" s="54"/>
    </row>
    <row r="225" spans="1:6" s="3" customFormat="1" ht="13.5" customHeight="1">
      <c r="A225" s="73"/>
      <c r="B225" s="34" t="s">
        <v>11</v>
      </c>
      <c r="C225" s="66"/>
      <c r="D225" s="17" t="s">
        <v>95</v>
      </c>
      <c r="E225" s="9">
        <f t="shared" si="6"/>
        <v>266016</v>
      </c>
      <c r="F225" s="54"/>
    </row>
    <row r="226" spans="1:6" s="3" customFormat="1" ht="13.5" customHeight="1">
      <c r="A226" s="73"/>
      <c r="B226" s="34" t="s">
        <v>12</v>
      </c>
      <c r="C226" s="66"/>
      <c r="D226" s="17" t="s">
        <v>96</v>
      </c>
      <c r="E226" s="9">
        <f t="shared" si="6"/>
        <v>296004</v>
      </c>
      <c r="F226" s="54"/>
    </row>
    <row r="227" spans="1:6" s="3" customFormat="1" ht="13.5" customHeight="1">
      <c r="A227" s="73"/>
      <c r="B227" s="34" t="s">
        <v>13</v>
      </c>
      <c r="C227" s="66"/>
      <c r="D227" s="17" t="s">
        <v>323</v>
      </c>
      <c r="E227" s="9">
        <f t="shared" si="6"/>
        <v>322320</v>
      </c>
      <c r="F227" s="54"/>
    </row>
    <row r="228" spans="1:6" s="3" customFormat="1" ht="13.5" customHeight="1">
      <c r="A228" s="73"/>
      <c r="B228" s="34" t="s">
        <v>14</v>
      </c>
      <c r="C228" s="66"/>
      <c r="D228" s="17" t="s">
        <v>186</v>
      </c>
      <c r="E228" s="9">
        <f t="shared" si="6"/>
        <v>365976</v>
      </c>
      <c r="F228" s="54"/>
    </row>
    <row r="229" spans="1:6" s="3" customFormat="1" ht="13.5" customHeight="1" hidden="1">
      <c r="A229" s="73"/>
      <c r="B229" s="34" t="s">
        <v>20</v>
      </c>
      <c r="C229" s="66"/>
      <c r="D229" s="17" t="s">
        <v>97</v>
      </c>
      <c r="E229" s="9">
        <f t="shared" si="6"/>
        <v>409020</v>
      </c>
      <c r="F229" s="54"/>
    </row>
    <row r="230" spans="1:6" s="3" customFormat="1" ht="13.5" customHeight="1">
      <c r="A230" s="73"/>
      <c r="B230" s="34" t="s">
        <v>15</v>
      </c>
      <c r="C230" s="66"/>
      <c r="D230" s="17" t="s">
        <v>98</v>
      </c>
      <c r="E230" s="9">
        <f t="shared" si="6"/>
        <v>443904</v>
      </c>
      <c r="F230" s="54"/>
    </row>
    <row r="231" spans="1:6" s="3" customFormat="1" ht="13.5" customHeight="1">
      <c r="A231" s="73"/>
      <c r="B231" s="34" t="s">
        <v>17</v>
      </c>
      <c r="C231" s="66"/>
      <c r="D231" s="17" t="s">
        <v>99</v>
      </c>
      <c r="E231" s="9">
        <f t="shared" si="6"/>
        <v>592212</v>
      </c>
      <c r="F231" s="54"/>
    </row>
    <row r="232" spans="1:6" s="3" customFormat="1" ht="11.25" customHeight="1">
      <c r="A232" s="73"/>
      <c r="B232" s="34" t="s">
        <v>36</v>
      </c>
      <c r="C232" s="66"/>
      <c r="D232" s="17" t="s">
        <v>100</v>
      </c>
      <c r="E232" s="9">
        <f t="shared" si="6"/>
        <v>741744</v>
      </c>
      <c r="F232" s="55"/>
    </row>
    <row r="233" spans="1:6" s="3" customFormat="1" ht="14.25" customHeight="1">
      <c r="A233" s="73"/>
      <c r="B233" s="34" t="s">
        <v>37</v>
      </c>
      <c r="C233" s="66"/>
      <c r="D233" s="17" t="s">
        <v>101</v>
      </c>
      <c r="E233" s="9">
        <f>(D233*$F$233)/1000</f>
        <v>1023190</v>
      </c>
      <c r="F233" s="21">
        <v>235000</v>
      </c>
    </row>
    <row r="234" spans="1:6" s="3" customFormat="1" ht="13.5" customHeight="1">
      <c r="A234" s="73" t="s">
        <v>54</v>
      </c>
      <c r="B234" s="34" t="s">
        <v>45</v>
      </c>
      <c r="C234" s="34" t="s">
        <v>201</v>
      </c>
      <c r="D234" s="17" t="s">
        <v>102</v>
      </c>
      <c r="E234" s="9">
        <f>(D234*$F$234)/1000</f>
        <v>53760</v>
      </c>
      <c r="F234" s="37">
        <v>224000</v>
      </c>
    </row>
    <row r="235" spans="1:6" s="3" customFormat="1" ht="13.5" customHeight="1">
      <c r="A235" s="73"/>
      <c r="B235" s="34" t="s">
        <v>46</v>
      </c>
      <c r="C235" s="66" t="s">
        <v>52</v>
      </c>
      <c r="D235" s="17" t="s">
        <v>138</v>
      </c>
      <c r="E235" s="9">
        <f>(D235*$F$235)/1000</f>
        <v>80740</v>
      </c>
      <c r="F235" s="53">
        <v>220000</v>
      </c>
    </row>
    <row r="236" spans="1:6" s="3" customFormat="1" ht="13.5" customHeight="1">
      <c r="A236" s="73"/>
      <c r="B236" s="34" t="s">
        <v>47</v>
      </c>
      <c r="C236" s="66"/>
      <c r="D236" s="17" t="s">
        <v>215</v>
      </c>
      <c r="E236" s="9">
        <f aca="true" t="shared" si="7" ref="E236:E249">(D236*$F$235)/1000</f>
        <v>95700</v>
      </c>
      <c r="F236" s="54"/>
    </row>
    <row r="237" spans="1:6" s="3" customFormat="1" ht="13.5" customHeight="1">
      <c r="A237" s="73"/>
      <c r="B237" s="34" t="s">
        <v>19</v>
      </c>
      <c r="C237" s="66"/>
      <c r="D237" s="17" t="s">
        <v>103</v>
      </c>
      <c r="E237" s="9">
        <f t="shared" si="7"/>
        <v>125840</v>
      </c>
      <c r="F237" s="54"/>
    </row>
    <row r="238" spans="1:6" s="3" customFormat="1" ht="13.5" customHeight="1">
      <c r="A238" s="73"/>
      <c r="B238" s="34" t="s">
        <v>7</v>
      </c>
      <c r="C238" s="66"/>
      <c r="D238" s="17" t="s">
        <v>104</v>
      </c>
      <c r="E238" s="9">
        <f t="shared" si="7"/>
        <v>155760</v>
      </c>
      <c r="F238" s="54"/>
    </row>
    <row r="239" spans="1:6" s="3" customFormat="1" ht="13.5" customHeight="1">
      <c r="A239" s="73"/>
      <c r="B239" s="34" t="s">
        <v>8</v>
      </c>
      <c r="C239" s="66"/>
      <c r="D239" s="17" t="s">
        <v>105</v>
      </c>
      <c r="E239" s="9">
        <f t="shared" si="7"/>
        <v>188320</v>
      </c>
      <c r="F239" s="54"/>
    </row>
    <row r="240" spans="1:6" s="3" customFormat="1" ht="13.5" customHeight="1">
      <c r="A240" s="73"/>
      <c r="B240" s="34" t="s">
        <v>9</v>
      </c>
      <c r="C240" s="66"/>
      <c r="D240" s="17" t="s">
        <v>371</v>
      </c>
      <c r="E240" s="9">
        <f t="shared" si="7"/>
        <v>220220</v>
      </c>
      <c r="F240" s="54"/>
    </row>
    <row r="241" spans="1:6" s="3" customFormat="1" ht="13.5" customHeight="1">
      <c r="A241" s="73"/>
      <c r="B241" s="34" t="s">
        <v>10</v>
      </c>
      <c r="C241" s="66"/>
      <c r="D241" s="17" t="s">
        <v>317</v>
      </c>
      <c r="E241" s="9">
        <f t="shared" si="7"/>
        <v>256960</v>
      </c>
      <c r="F241" s="54"/>
    </row>
    <row r="242" spans="1:6" s="3" customFormat="1" ht="13.5" customHeight="1">
      <c r="A242" s="73"/>
      <c r="B242" s="34" t="s">
        <v>11</v>
      </c>
      <c r="C242" s="66"/>
      <c r="D242" s="17" t="s">
        <v>337</v>
      </c>
      <c r="E242" s="9">
        <f t="shared" si="7"/>
        <v>283360</v>
      </c>
      <c r="F242" s="54"/>
    </row>
    <row r="243" spans="1:6" s="3" customFormat="1" ht="13.5" customHeight="1">
      <c r="A243" s="73"/>
      <c r="B243" s="34" t="s">
        <v>12</v>
      </c>
      <c r="C243" s="66"/>
      <c r="D243" s="17" t="s">
        <v>220</v>
      </c>
      <c r="E243" s="9">
        <f t="shared" si="7"/>
        <v>316800</v>
      </c>
      <c r="F243" s="54"/>
    </row>
    <row r="244" spans="1:6" s="3" customFormat="1" ht="13.5" customHeight="1">
      <c r="A244" s="73"/>
      <c r="B244" s="34" t="s">
        <v>13</v>
      </c>
      <c r="C244" s="66"/>
      <c r="D244" s="17" t="s">
        <v>357</v>
      </c>
      <c r="E244" s="9">
        <f t="shared" si="7"/>
        <v>346500</v>
      </c>
      <c r="F244" s="54"/>
    </row>
    <row r="245" spans="1:6" s="3" customFormat="1" ht="13.5" customHeight="1">
      <c r="A245" s="73"/>
      <c r="B245" s="34" t="s">
        <v>14</v>
      </c>
      <c r="C245" s="66"/>
      <c r="D245" s="17" t="s">
        <v>218</v>
      </c>
      <c r="E245" s="9">
        <f t="shared" si="7"/>
        <v>393800</v>
      </c>
      <c r="F245" s="54"/>
    </row>
    <row r="246" spans="1:6" s="3" customFormat="1" ht="13.5" customHeight="1">
      <c r="A246" s="73"/>
      <c r="B246" s="34" t="s">
        <v>15</v>
      </c>
      <c r="C246" s="66"/>
      <c r="D246" s="17" t="s">
        <v>360</v>
      </c>
      <c r="E246" s="9">
        <f t="shared" si="7"/>
        <v>478940</v>
      </c>
      <c r="F246" s="54"/>
    </row>
    <row r="247" spans="1:6" s="3" customFormat="1" ht="13.5" customHeight="1">
      <c r="A247" s="73"/>
      <c r="B247" s="34" t="s">
        <v>17</v>
      </c>
      <c r="C247" s="66"/>
      <c r="D247" s="17" t="s">
        <v>99</v>
      </c>
      <c r="E247" s="9">
        <f t="shared" si="7"/>
        <v>638660</v>
      </c>
      <c r="F247" s="54"/>
    </row>
    <row r="248" spans="1:6" s="3" customFormat="1" ht="13.5" customHeight="1" hidden="1">
      <c r="A248" s="73"/>
      <c r="B248" s="34" t="s">
        <v>35</v>
      </c>
      <c r="C248" s="66"/>
      <c r="D248" s="17" t="s">
        <v>106</v>
      </c>
      <c r="E248" s="9">
        <f t="shared" si="7"/>
        <v>702240</v>
      </c>
      <c r="F248" s="54"/>
    </row>
    <row r="249" spans="1:6" s="3" customFormat="1" ht="12.75" customHeight="1">
      <c r="A249" s="73"/>
      <c r="B249" s="34" t="s">
        <v>36</v>
      </c>
      <c r="C249" s="66"/>
      <c r="D249" s="17" t="s">
        <v>237</v>
      </c>
      <c r="E249" s="9">
        <f t="shared" si="7"/>
        <v>798160</v>
      </c>
      <c r="F249" s="55"/>
    </row>
    <row r="250" spans="1:6" s="3" customFormat="1" ht="13.5" customHeight="1">
      <c r="A250" s="73"/>
      <c r="B250" s="34" t="s">
        <v>37</v>
      </c>
      <c r="C250" s="66"/>
      <c r="D250" s="17" t="s">
        <v>101</v>
      </c>
      <c r="E250" s="9">
        <f>(D250*$F$250)/1000</f>
        <v>1110270</v>
      </c>
      <c r="F250" s="37">
        <v>255000</v>
      </c>
    </row>
    <row r="251" spans="1:6" s="3" customFormat="1" ht="13.5" customHeight="1">
      <c r="A251" s="73" t="s">
        <v>415</v>
      </c>
      <c r="B251" s="34" t="s">
        <v>136</v>
      </c>
      <c r="C251" s="66"/>
      <c r="D251" s="79"/>
      <c r="E251" s="79"/>
      <c r="F251" s="37">
        <v>325000</v>
      </c>
    </row>
    <row r="252" spans="1:6" s="3" customFormat="1" ht="13.5" customHeight="1">
      <c r="A252" s="73"/>
      <c r="B252" s="34" t="s">
        <v>58</v>
      </c>
      <c r="C252" s="66"/>
      <c r="D252" s="80"/>
      <c r="E252" s="80"/>
      <c r="F252" s="53">
        <v>310000</v>
      </c>
    </row>
    <row r="253" spans="1:6" s="3" customFormat="1" ht="13.5" customHeight="1">
      <c r="A253" s="73"/>
      <c r="B253" s="34" t="s">
        <v>142</v>
      </c>
      <c r="C253" s="66"/>
      <c r="D253" s="80"/>
      <c r="E253" s="80"/>
      <c r="F253" s="54"/>
    </row>
    <row r="254" spans="1:6" s="3" customFormat="1" ht="13.5" customHeight="1">
      <c r="A254" s="73"/>
      <c r="B254" s="34" t="s">
        <v>59</v>
      </c>
      <c r="C254" s="66"/>
      <c r="D254" s="80"/>
      <c r="E254" s="80"/>
      <c r="F254" s="54"/>
    </row>
    <row r="255" spans="1:6" s="3" customFormat="1" ht="2.25" customHeight="1">
      <c r="A255" s="73"/>
      <c r="B255" s="34" t="s">
        <v>60</v>
      </c>
      <c r="C255" s="66"/>
      <c r="D255" s="80"/>
      <c r="E255" s="80"/>
      <c r="F255" s="55"/>
    </row>
    <row r="256" spans="1:6" s="3" customFormat="1" ht="13.5" customHeight="1">
      <c r="A256" s="73"/>
      <c r="B256" s="34" t="s">
        <v>55</v>
      </c>
      <c r="C256" s="66"/>
      <c r="D256" s="80"/>
      <c r="E256" s="80"/>
      <c r="F256" s="37">
        <v>302000</v>
      </c>
    </row>
    <row r="257" spans="1:6" s="3" customFormat="1" ht="13.5" customHeight="1">
      <c r="A257" s="73"/>
      <c r="B257" s="34" t="s">
        <v>56</v>
      </c>
      <c r="C257" s="66"/>
      <c r="D257" s="80"/>
      <c r="E257" s="80"/>
      <c r="F257" s="53">
        <v>298000</v>
      </c>
    </row>
    <row r="258" spans="1:6" s="3" customFormat="1" ht="9.75" customHeight="1">
      <c r="A258" s="73"/>
      <c r="B258" s="34" t="s">
        <v>26</v>
      </c>
      <c r="C258" s="66"/>
      <c r="D258" s="80"/>
      <c r="E258" s="80"/>
      <c r="F258" s="54"/>
    </row>
    <row r="259" spans="1:6" s="3" customFormat="1" ht="13.5" customHeight="1" hidden="1">
      <c r="A259" s="73"/>
      <c r="B259" s="34" t="s">
        <v>41</v>
      </c>
      <c r="C259" s="66"/>
      <c r="D259" s="81"/>
      <c r="E259" s="81"/>
      <c r="F259" s="55"/>
    </row>
    <row r="260" spans="1:6" s="3" customFormat="1" ht="13.5" customHeight="1">
      <c r="A260" s="59" t="s">
        <v>416</v>
      </c>
      <c r="B260" s="34" t="s">
        <v>136</v>
      </c>
      <c r="C260" s="62" t="s">
        <v>50</v>
      </c>
      <c r="D260" s="17" t="s">
        <v>73</v>
      </c>
      <c r="E260" s="19">
        <f>(D260*$F$260)/1000</f>
        <v>3818</v>
      </c>
      <c r="F260" s="37">
        <f>F251+7000</f>
        <v>332000</v>
      </c>
    </row>
    <row r="261" spans="1:6" s="3" customFormat="1" ht="13.5" customHeight="1">
      <c r="A261" s="60"/>
      <c r="B261" s="34" t="s">
        <v>58</v>
      </c>
      <c r="C261" s="63"/>
      <c r="D261" s="17" t="s">
        <v>110</v>
      </c>
      <c r="E261" s="9">
        <f>(D261*$F$261)/1000</f>
        <v>3962.5</v>
      </c>
      <c r="F261" s="53">
        <f>F252+7000</f>
        <v>317000</v>
      </c>
    </row>
    <row r="262" spans="1:6" s="3" customFormat="1" ht="13.5" customHeight="1">
      <c r="A262" s="60"/>
      <c r="B262" s="34" t="s">
        <v>142</v>
      </c>
      <c r="C262" s="63"/>
      <c r="D262" s="17" t="s">
        <v>9</v>
      </c>
      <c r="E262" s="9">
        <f>(D262*$F$261)/1000</f>
        <v>4438</v>
      </c>
      <c r="F262" s="54"/>
    </row>
    <row r="263" spans="1:6" s="3" customFormat="1" ht="13.5" customHeight="1">
      <c r="A263" s="60"/>
      <c r="B263" s="34" t="s">
        <v>59</v>
      </c>
      <c r="C263" s="63"/>
      <c r="D263" s="17" t="s">
        <v>134</v>
      </c>
      <c r="E263" s="9">
        <f>(D263*$F$261)/1000</f>
        <v>4755</v>
      </c>
      <c r="F263" s="54"/>
    </row>
    <row r="264" spans="1:6" s="3" customFormat="1" ht="13.5" customHeight="1">
      <c r="A264" s="60"/>
      <c r="B264" s="34" t="s">
        <v>60</v>
      </c>
      <c r="C264" s="63"/>
      <c r="D264" s="17" t="s">
        <v>11</v>
      </c>
      <c r="E264" s="9">
        <f>(D264*$F$261)/1000</f>
        <v>5706</v>
      </c>
      <c r="F264" s="55"/>
    </row>
    <row r="265" spans="1:6" s="3" customFormat="1" ht="13.5" customHeight="1">
      <c r="A265" s="60"/>
      <c r="B265" s="34" t="s">
        <v>55</v>
      </c>
      <c r="C265" s="63"/>
      <c r="D265" s="17" t="s">
        <v>158</v>
      </c>
      <c r="E265" s="9">
        <f>(D265*$F$265)/1000</f>
        <v>6489</v>
      </c>
      <c r="F265" s="37">
        <f>F256+7000</f>
        <v>309000</v>
      </c>
    </row>
    <row r="266" spans="1:6" s="3" customFormat="1" ht="13.5" customHeight="1">
      <c r="A266" s="60"/>
      <c r="B266" s="34" t="s">
        <v>161</v>
      </c>
      <c r="C266" s="63"/>
      <c r="D266" s="17" t="s">
        <v>107</v>
      </c>
      <c r="E266" s="9">
        <f>(D266*$F$266)/1000</f>
        <v>7716.5</v>
      </c>
      <c r="F266" s="53">
        <f>F257+7000</f>
        <v>305000</v>
      </c>
    </row>
    <row r="267" spans="1:6" s="3" customFormat="1" ht="13.5" customHeight="1">
      <c r="A267" s="60"/>
      <c r="B267" s="34" t="s">
        <v>174</v>
      </c>
      <c r="C267" s="63"/>
      <c r="D267" s="17" t="s">
        <v>108</v>
      </c>
      <c r="E267" s="9">
        <f>(D267*$F$266)/1000</f>
        <v>9455</v>
      </c>
      <c r="F267" s="54"/>
    </row>
    <row r="268" spans="1:6" s="3" customFormat="1" ht="13.5" customHeight="1">
      <c r="A268" s="60"/>
      <c r="B268" s="34" t="s">
        <v>189</v>
      </c>
      <c r="C268" s="63"/>
      <c r="D268" s="17" t="s">
        <v>109</v>
      </c>
      <c r="E268" s="9">
        <f>(D268*$F$266)/1000</f>
        <v>11590</v>
      </c>
      <c r="F268" s="54"/>
    </row>
    <row r="269" spans="1:6" s="3" customFormat="1" ht="13.5" customHeight="1">
      <c r="A269" s="61"/>
      <c r="B269" s="34" t="s">
        <v>364</v>
      </c>
      <c r="C269" s="64"/>
      <c r="D269" s="17" t="s">
        <v>92</v>
      </c>
      <c r="E269" s="9">
        <f>(D269*$F$266)/1000</f>
        <v>15860</v>
      </c>
      <c r="F269" s="55"/>
    </row>
    <row r="270" spans="1:6" s="3" customFormat="1" ht="13.5" customHeight="1">
      <c r="A270" s="67" t="s">
        <v>304</v>
      </c>
      <c r="B270" s="68"/>
      <c r="C270" s="68"/>
      <c r="D270" s="68"/>
      <c r="E270" s="68"/>
      <c r="F270" s="69"/>
    </row>
    <row r="271" spans="1:6" s="3" customFormat="1" ht="18.75" customHeight="1" thickBot="1">
      <c r="A271" s="70"/>
      <c r="B271" s="71"/>
      <c r="C271" s="71"/>
      <c r="D271" s="71"/>
      <c r="E271" s="71"/>
      <c r="F271" s="72"/>
    </row>
    <row r="272" spans="1:6" s="4" customFormat="1" ht="33.75" customHeight="1">
      <c r="A272" s="14" t="s">
        <v>0</v>
      </c>
      <c r="B272" s="43" t="s">
        <v>1</v>
      </c>
      <c r="C272" s="44"/>
      <c r="D272" s="12" t="s">
        <v>3</v>
      </c>
      <c r="E272" s="12" t="s">
        <v>2</v>
      </c>
      <c r="F272" s="15" t="s">
        <v>355</v>
      </c>
    </row>
    <row r="273" spans="1:6" s="3" customFormat="1" ht="13.5" customHeight="1">
      <c r="A273" s="59" t="s">
        <v>417</v>
      </c>
      <c r="B273" s="34" t="s">
        <v>224</v>
      </c>
      <c r="C273" s="34" t="s">
        <v>62</v>
      </c>
      <c r="D273" s="17" t="s">
        <v>114</v>
      </c>
      <c r="E273" s="9">
        <f>(D273*$F$273)/1000</f>
        <v>1590</v>
      </c>
      <c r="F273" s="65">
        <v>212000</v>
      </c>
    </row>
    <row r="274" spans="1:6" s="3" customFormat="1" ht="13.5" customHeight="1">
      <c r="A274" s="60"/>
      <c r="B274" s="34" t="s">
        <v>225</v>
      </c>
      <c r="C274" s="34" t="s">
        <v>234</v>
      </c>
      <c r="D274" s="17" t="s">
        <v>8</v>
      </c>
      <c r="E274" s="9">
        <f>(D274*$F$273)/1000</f>
        <v>2544</v>
      </c>
      <c r="F274" s="65"/>
    </row>
    <row r="275" spans="1:6" s="3" customFormat="1" ht="13.5" customHeight="1">
      <c r="A275" s="60"/>
      <c r="B275" s="34" t="s">
        <v>226</v>
      </c>
      <c r="C275" s="66" t="s">
        <v>62</v>
      </c>
      <c r="D275" s="17" t="s">
        <v>7</v>
      </c>
      <c r="E275" s="9">
        <f>(D275*$F$273)/1000</f>
        <v>2120</v>
      </c>
      <c r="F275" s="65"/>
    </row>
    <row r="276" spans="1:6" s="3" customFormat="1" ht="13.5" customHeight="1">
      <c r="A276" s="60"/>
      <c r="B276" s="34" t="s">
        <v>227</v>
      </c>
      <c r="C276" s="66"/>
      <c r="D276" s="17" t="s">
        <v>116</v>
      </c>
      <c r="E276" s="9">
        <f aca="true" t="shared" si="8" ref="E276:E282">(D276*$F$276)/1000</f>
        <v>2808</v>
      </c>
      <c r="F276" s="65">
        <v>208000</v>
      </c>
    </row>
    <row r="277" spans="1:6" s="3" customFormat="1" ht="13.5" customHeight="1" hidden="1">
      <c r="A277" s="60"/>
      <c r="B277" s="34" t="s">
        <v>227</v>
      </c>
      <c r="C277" s="34" t="s">
        <v>132</v>
      </c>
      <c r="D277" s="17" t="s">
        <v>231</v>
      </c>
      <c r="E277" s="9">
        <f t="shared" si="8"/>
        <v>5408</v>
      </c>
      <c r="F277" s="65"/>
    </row>
    <row r="278" spans="1:6" s="3" customFormat="1" ht="13.5" customHeight="1">
      <c r="A278" s="60"/>
      <c r="B278" s="34" t="s">
        <v>228</v>
      </c>
      <c r="C278" s="34" t="s">
        <v>62</v>
      </c>
      <c r="D278" s="17" t="s">
        <v>117</v>
      </c>
      <c r="E278" s="9">
        <f t="shared" si="8"/>
        <v>3536</v>
      </c>
      <c r="F278" s="65"/>
    </row>
    <row r="279" spans="1:6" s="3" customFormat="1" ht="13.5" customHeight="1">
      <c r="A279" s="60"/>
      <c r="B279" s="34" t="s">
        <v>229</v>
      </c>
      <c r="C279" s="66" t="s">
        <v>63</v>
      </c>
      <c r="D279" s="17" t="s">
        <v>34</v>
      </c>
      <c r="E279" s="9">
        <f t="shared" si="8"/>
        <v>7280</v>
      </c>
      <c r="F279" s="65"/>
    </row>
    <row r="280" spans="1:6" s="3" customFormat="1" ht="13.5" customHeight="1">
      <c r="A280" s="60"/>
      <c r="B280" s="34" t="s">
        <v>230</v>
      </c>
      <c r="C280" s="66"/>
      <c r="D280" s="17" t="s">
        <v>118</v>
      </c>
      <c r="E280" s="9">
        <f t="shared" si="8"/>
        <v>9152</v>
      </c>
      <c r="F280" s="65"/>
    </row>
    <row r="281" spans="1:6" s="3" customFormat="1" ht="13.5" customHeight="1">
      <c r="A281" s="60"/>
      <c r="B281" s="34" t="s">
        <v>232</v>
      </c>
      <c r="C281" s="66"/>
      <c r="D281" s="17" t="s">
        <v>119</v>
      </c>
      <c r="E281" s="9">
        <f t="shared" si="8"/>
        <v>12896</v>
      </c>
      <c r="F281" s="65"/>
    </row>
    <row r="282" spans="1:6" s="3" customFormat="1" ht="13.5" customHeight="1">
      <c r="A282" s="60"/>
      <c r="B282" s="34" t="s">
        <v>233</v>
      </c>
      <c r="C282" s="66"/>
      <c r="D282" s="17" t="s">
        <v>120</v>
      </c>
      <c r="E282" s="9">
        <f t="shared" si="8"/>
        <v>15600</v>
      </c>
      <c r="F282" s="65"/>
    </row>
    <row r="283" spans="1:6" s="3" customFormat="1" ht="13.5" customHeight="1" hidden="1">
      <c r="A283" s="60"/>
      <c r="B283" s="34" t="s">
        <v>236</v>
      </c>
      <c r="C283" s="34" t="s">
        <v>132</v>
      </c>
      <c r="D283" s="17" t="s">
        <v>160</v>
      </c>
      <c r="E283" s="9">
        <f>(D283*$F$92)/1000</f>
        <v>28080</v>
      </c>
      <c r="F283" s="65"/>
    </row>
    <row r="284" spans="1:6" s="3" customFormat="1" ht="13.5" customHeight="1">
      <c r="A284" s="60"/>
      <c r="B284" s="34" t="s">
        <v>178</v>
      </c>
      <c r="C284" s="31" t="s">
        <v>64</v>
      </c>
      <c r="D284" s="17" t="s">
        <v>121</v>
      </c>
      <c r="E284" s="9">
        <f aca="true" t="shared" si="9" ref="E284:E290">(D284*$F$284)/1000</f>
        <v>23088</v>
      </c>
      <c r="F284" s="53">
        <v>222000</v>
      </c>
    </row>
    <row r="285" spans="1:6" s="3" customFormat="1" ht="13.5" customHeight="1">
      <c r="A285" s="60"/>
      <c r="B285" s="34" t="s">
        <v>179</v>
      </c>
      <c r="C285" s="34" t="s">
        <v>132</v>
      </c>
      <c r="D285" s="17" t="s">
        <v>219</v>
      </c>
      <c r="E285" s="9">
        <f t="shared" si="9"/>
        <v>26196</v>
      </c>
      <c r="F285" s="54"/>
    </row>
    <row r="286" spans="1:6" s="3" customFormat="1" ht="13.5" customHeight="1">
      <c r="A286" s="60"/>
      <c r="B286" s="34" t="s">
        <v>180</v>
      </c>
      <c r="C286" s="62" t="s">
        <v>64</v>
      </c>
      <c r="D286" s="17" t="s">
        <v>204</v>
      </c>
      <c r="E286" s="9">
        <f t="shared" si="9"/>
        <v>24642</v>
      </c>
      <c r="F286" s="54"/>
    </row>
    <row r="287" spans="1:6" s="3" customFormat="1" ht="13.5" customHeight="1">
      <c r="A287" s="60"/>
      <c r="B287" s="34" t="s">
        <v>181</v>
      </c>
      <c r="C287" s="63"/>
      <c r="D287" s="17" t="s">
        <v>197</v>
      </c>
      <c r="E287" s="9">
        <f t="shared" si="9"/>
        <v>28638</v>
      </c>
      <c r="F287" s="54"/>
    </row>
    <row r="288" spans="1:6" s="3" customFormat="1" ht="13.5" customHeight="1">
      <c r="A288" s="60"/>
      <c r="B288" s="34" t="s">
        <v>182</v>
      </c>
      <c r="C288" s="63"/>
      <c r="D288" s="17" t="s">
        <v>188</v>
      </c>
      <c r="E288" s="9">
        <f t="shared" si="9"/>
        <v>29304</v>
      </c>
      <c r="F288" s="54"/>
    </row>
    <row r="289" spans="1:6" s="3" customFormat="1" ht="13.5" customHeight="1">
      <c r="A289" s="60"/>
      <c r="B289" s="34" t="s">
        <v>202</v>
      </c>
      <c r="C289" s="63"/>
      <c r="D289" s="17" t="s">
        <v>122</v>
      </c>
      <c r="E289" s="9">
        <f t="shared" si="9"/>
        <v>32634</v>
      </c>
      <c r="F289" s="54"/>
    </row>
    <row r="290" spans="1:6" s="3" customFormat="1" ht="13.5" customHeight="1">
      <c r="A290" s="60"/>
      <c r="B290" s="34" t="s">
        <v>183</v>
      </c>
      <c r="C290" s="63"/>
      <c r="D290" s="17" t="s">
        <v>163</v>
      </c>
      <c r="E290" s="9">
        <f t="shared" si="9"/>
        <v>34410</v>
      </c>
      <c r="F290" s="55"/>
    </row>
    <row r="291" spans="1:6" s="3" customFormat="1" ht="14.25" customHeight="1">
      <c r="A291" s="60"/>
      <c r="B291" s="34" t="s">
        <v>184</v>
      </c>
      <c r="C291" s="63"/>
      <c r="D291" s="17" t="s">
        <v>149</v>
      </c>
      <c r="E291" s="9">
        <f>(D291*$F$291)/1000</f>
        <v>42075</v>
      </c>
      <c r="F291" s="53">
        <v>225000</v>
      </c>
    </row>
    <row r="292" spans="1:6" s="3" customFormat="1" ht="13.5" customHeight="1">
      <c r="A292" s="60"/>
      <c r="B292" s="34" t="s">
        <v>185</v>
      </c>
      <c r="C292" s="63"/>
      <c r="D292" s="17" t="s">
        <v>195</v>
      </c>
      <c r="E292" s="9">
        <f>(D292*$F$291)/1000</f>
        <v>46575</v>
      </c>
      <c r="F292" s="55"/>
    </row>
    <row r="293" spans="1:6" s="3" customFormat="1" ht="13.5" customHeight="1">
      <c r="A293" s="60"/>
      <c r="B293" s="34" t="s">
        <v>351</v>
      </c>
      <c r="C293" s="63"/>
      <c r="D293" s="17">
        <v>312</v>
      </c>
      <c r="E293" s="9">
        <f>(D293*$F$293)/1000</f>
        <v>74880</v>
      </c>
      <c r="F293" s="53">
        <v>240000</v>
      </c>
    </row>
    <row r="294" spans="1:6" s="3" customFormat="1" ht="13.5" customHeight="1">
      <c r="A294" s="61"/>
      <c r="B294" s="34" t="s">
        <v>352</v>
      </c>
      <c r="C294" s="64"/>
      <c r="D294" s="17">
        <v>375</v>
      </c>
      <c r="E294" s="9">
        <f>(D294*$F$293)/1000</f>
        <v>90000</v>
      </c>
      <c r="F294" s="55"/>
    </row>
    <row r="295" spans="1:6" s="3" customFormat="1" ht="13.5" customHeight="1">
      <c r="A295" s="59" t="s">
        <v>418</v>
      </c>
      <c r="B295" s="34" t="s">
        <v>264</v>
      </c>
      <c r="C295" s="63" t="s">
        <v>65</v>
      </c>
      <c r="D295" s="17" t="s">
        <v>171</v>
      </c>
      <c r="E295" s="19">
        <f>(D295*$F$295)/1000</f>
        <v>791</v>
      </c>
      <c r="F295" s="37">
        <v>226000</v>
      </c>
    </row>
    <row r="296" spans="1:6" s="3" customFormat="1" ht="13.5" customHeight="1">
      <c r="A296" s="105"/>
      <c r="B296" s="34" t="s">
        <v>263</v>
      </c>
      <c r="C296" s="63"/>
      <c r="D296" s="17" t="s">
        <v>123</v>
      </c>
      <c r="E296" s="9">
        <f>(D296*$F$296)/1000</f>
        <v>1017</v>
      </c>
      <c r="F296" s="37">
        <v>226000</v>
      </c>
    </row>
    <row r="297" spans="1:6" s="3" customFormat="1" ht="13.5" customHeight="1">
      <c r="A297" s="105"/>
      <c r="B297" s="34" t="s">
        <v>262</v>
      </c>
      <c r="C297" s="63"/>
      <c r="D297" s="17" t="s">
        <v>47</v>
      </c>
      <c r="E297" s="9">
        <f>(D297*$F$297)/1000</f>
        <v>1356</v>
      </c>
      <c r="F297" s="26">
        <v>226000</v>
      </c>
    </row>
    <row r="298" spans="1:6" s="3" customFormat="1" ht="11.25" customHeight="1">
      <c r="A298" s="105"/>
      <c r="B298" s="34" t="s">
        <v>402</v>
      </c>
      <c r="C298" s="63"/>
      <c r="D298" s="17" t="s">
        <v>153</v>
      </c>
      <c r="E298" s="19">
        <f>(D298*$F$298)/1000</f>
        <v>945</v>
      </c>
      <c r="F298" s="37">
        <v>225000</v>
      </c>
    </row>
    <row r="299" spans="1:6" s="3" customFormat="1" ht="13.5" customHeight="1">
      <c r="A299" s="105"/>
      <c r="B299" s="34" t="s">
        <v>261</v>
      </c>
      <c r="C299" s="63"/>
      <c r="D299" s="17" t="s">
        <v>47</v>
      </c>
      <c r="E299" s="9">
        <f>(D299*$F$299)/1000</f>
        <v>1350</v>
      </c>
      <c r="F299" s="37">
        <v>225000</v>
      </c>
    </row>
    <row r="300" spans="1:6" s="3" customFormat="1" ht="13.5" customHeight="1">
      <c r="A300" s="105"/>
      <c r="B300" s="34" t="s">
        <v>260</v>
      </c>
      <c r="C300" s="63"/>
      <c r="D300" s="17" t="s">
        <v>114</v>
      </c>
      <c r="E300" s="19">
        <f>(D300*$F$300)/1000</f>
        <v>1687.5</v>
      </c>
      <c r="F300" s="37">
        <v>225000</v>
      </c>
    </row>
    <row r="301" spans="1:6" s="3" customFormat="1" ht="13.5" customHeight="1">
      <c r="A301" s="105"/>
      <c r="B301" s="34" t="s">
        <v>259</v>
      </c>
      <c r="C301" s="63"/>
      <c r="D301" s="17" t="s">
        <v>115</v>
      </c>
      <c r="E301" s="9">
        <f>(D301*$F$301)/1000</f>
        <v>1980</v>
      </c>
      <c r="F301" s="54">
        <v>220000</v>
      </c>
    </row>
    <row r="302" spans="1:6" s="3" customFormat="1" ht="13.5" customHeight="1">
      <c r="A302" s="105"/>
      <c r="B302" s="34" t="s">
        <v>258</v>
      </c>
      <c r="C302" s="63"/>
      <c r="D302" s="17" t="s">
        <v>115</v>
      </c>
      <c r="E302" s="9">
        <f aca="true" t="shared" si="10" ref="E302:E307">(D302*$F$301)/1000</f>
        <v>1980</v>
      </c>
      <c r="F302" s="54"/>
    </row>
    <row r="303" spans="1:6" s="3" customFormat="1" ht="13.5" customHeight="1">
      <c r="A303" s="105"/>
      <c r="B303" s="34" t="s">
        <v>257</v>
      </c>
      <c r="C303" s="63"/>
      <c r="D303" s="17" t="s">
        <v>7</v>
      </c>
      <c r="E303" s="9">
        <f t="shared" si="10"/>
        <v>2200</v>
      </c>
      <c r="F303" s="54"/>
    </row>
    <row r="304" spans="1:6" s="3" customFormat="1" ht="13.5" customHeight="1">
      <c r="A304" s="105"/>
      <c r="B304" s="34" t="s">
        <v>256</v>
      </c>
      <c r="C304" s="63"/>
      <c r="D304" s="17" t="s">
        <v>8</v>
      </c>
      <c r="E304" s="9">
        <f t="shared" si="10"/>
        <v>2640</v>
      </c>
      <c r="F304" s="54"/>
    </row>
    <row r="305" spans="1:6" s="3" customFormat="1" ht="13.5" customHeight="1">
      <c r="A305" s="105"/>
      <c r="B305" s="34" t="s">
        <v>255</v>
      </c>
      <c r="C305" s="63"/>
      <c r="D305" s="17" t="s">
        <v>124</v>
      </c>
      <c r="E305" s="9">
        <f t="shared" si="10"/>
        <v>2420</v>
      </c>
      <c r="F305" s="54"/>
    </row>
    <row r="306" spans="1:6" s="3" customFormat="1" ht="13.5" customHeight="1">
      <c r="A306" s="105"/>
      <c r="B306" s="34" t="s">
        <v>254</v>
      </c>
      <c r="C306" s="63"/>
      <c r="D306" s="17" t="s">
        <v>134</v>
      </c>
      <c r="E306" s="9">
        <f t="shared" si="10"/>
        <v>3300</v>
      </c>
      <c r="F306" s="54"/>
    </row>
    <row r="307" spans="1:6" s="3" customFormat="1" ht="13.5" customHeight="1">
      <c r="A307" s="105"/>
      <c r="B307" s="34" t="s">
        <v>343</v>
      </c>
      <c r="C307" s="63"/>
      <c r="D307" s="17" t="s">
        <v>134</v>
      </c>
      <c r="E307" s="9">
        <f t="shared" si="10"/>
        <v>3300</v>
      </c>
      <c r="F307" s="55"/>
    </row>
    <row r="308" spans="1:6" s="3" customFormat="1" ht="13.5" customHeight="1">
      <c r="A308" s="105"/>
      <c r="B308" s="34" t="s">
        <v>393</v>
      </c>
      <c r="C308" s="63"/>
      <c r="D308" s="17" t="s">
        <v>7</v>
      </c>
      <c r="E308" s="9">
        <f aca="true" t="shared" si="11" ref="E308:E313">(D308*$F$308)/1000</f>
        <v>2120</v>
      </c>
      <c r="F308" s="53">
        <v>212000</v>
      </c>
    </row>
    <row r="309" spans="1:6" s="3" customFormat="1" ht="13.5" customHeight="1">
      <c r="A309" s="105"/>
      <c r="B309" s="34" t="s">
        <v>400</v>
      </c>
      <c r="C309" s="63"/>
      <c r="D309" s="17" t="s">
        <v>9</v>
      </c>
      <c r="E309" s="9">
        <f t="shared" si="11"/>
        <v>2968</v>
      </c>
      <c r="F309" s="54"/>
    </row>
    <row r="310" spans="1:6" s="3" customFormat="1" ht="13.5" customHeight="1">
      <c r="A310" s="105"/>
      <c r="B310" s="34" t="s">
        <v>412</v>
      </c>
      <c r="C310" s="63"/>
      <c r="D310" s="17">
        <v>17.5</v>
      </c>
      <c r="E310" s="19">
        <f t="shared" si="11"/>
        <v>3710</v>
      </c>
      <c r="F310" s="54"/>
    </row>
    <row r="311" spans="1:6" s="3" customFormat="1" ht="13.5" customHeight="1">
      <c r="A311" s="105"/>
      <c r="B311" s="34" t="s">
        <v>372</v>
      </c>
      <c r="C311" s="63"/>
      <c r="D311" s="17" t="s">
        <v>117</v>
      </c>
      <c r="E311" s="9">
        <f t="shared" si="11"/>
        <v>3604</v>
      </c>
      <c r="F311" s="54"/>
    </row>
    <row r="312" spans="1:6" s="3" customFormat="1" ht="13.5" customHeight="1">
      <c r="A312" s="105"/>
      <c r="B312" s="34" t="s">
        <v>399</v>
      </c>
      <c r="C312" s="63"/>
      <c r="D312" s="17" t="s">
        <v>158</v>
      </c>
      <c r="E312" s="9">
        <f t="shared" si="11"/>
        <v>4452</v>
      </c>
      <c r="F312" s="54"/>
    </row>
    <row r="313" spans="1:6" s="3" customFormat="1" ht="13.5" customHeight="1">
      <c r="A313" s="105"/>
      <c r="B313" s="34" t="s">
        <v>398</v>
      </c>
      <c r="C313" s="63"/>
      <c r="D313" s="17" t="s">
        <v>158</v>
      </c>
      <c r="E313" s="9">
        <f t="shared" si="11"/>
        <v>4452</v>
      </c>
      <c r="F313" s="55"/>
    </row>
    <row r="314" spans="1:6" s="3" customFormat="1" ht="13.5" customHeight="1">
      <c r="A314" s="105"/>
      <c r="B314" s="34" t="s">
        <v>361</v>
      </c>
      <c r="C314" s="63"/>
      <c r="D314" s="17" t="s">
        <v>8</v>
      </c>
      <c r="E314" s="9">
        <f aca="true" t="shared" si="12" ref="E314:E321">(D314*$F$314)/1000</f>
        <v>2508</v>
      </c>
      <c r="F314" s="53">
        <v>209000</v>
      </c>
    </row>
    <row r="315" spans="1:6" s="3" customFormat="1" ht="13.5" customHeight="1">
      <c r="A315" s="105"/>
      <c r="B315" s="34" t="s">
        <v>344</v>
      </c>
      <c r="C315" s="63"/>
      <c r="D315" s="17" t="s">
        <v>134</v>
      </c>
      <c r="E315" s="9">
        <f t="shared" si="12"/>
        <v>3135</v>
      </c>
      <c r="F315" s="54"/>
    </row>
    <row r="316" spans="1:6" s="3" customFormat="1" ht="13.5" customHeight="1">
      <c r="A316" s="105"/>
      <c r="B316" s="34" t="s">
        <v>348</v>
      </c>
      <c r="C316" s="63"/>
      <c r="D316" s="17" t="s">
        <v>134</v>
      </c>
      <c r="E316" s="9">
        <f t="shared" si="12"/>
        <v>3135</v>
      </c>
      <c r="F316" s="54"/>
    </row>
    <row r="317" spans="1:6" s="3" customFormat="1" ht="13.5" customHeight="1">
      <c r="A317" s="105"/>
      <c r="B317" s="34" t="s">
        <v>347</v>
      </c>
      <c r="C317" s="63"/>
      <c r="D317" s="17" t="s">
        <v>125</v>
      </c>
      <c r="E317" s="9">
        <f t="shared" si="12"/>
        <v>4075.5</v>
      </c>
      <c r="F317" s="54"/>
    </row>
    <row r="318" spans="1:6" s="3" customFormat="1" ht="13.5" customHeight="1">
      <c r="A318" s="105"/>
      <c r="B318" s="34" t="s">
        <v>253</v>
      </c>
      <c r="C318" s="63"/>
      <c r="D318" s="17" t="s">
        <v>125</v>
      </c>
      <c r="E318" s="9">
        <f t="shared" si="12"/>
        <v>4075.5</v>
      </c>
      <c r="F318" s="54"/>
    </row>
    <row r="319" spans="1:6" s="3" customFormat="1" ht="13.5" customHeight="1">
      <c r="A319" s="105"/>
      <c r="B319" s="34" t="s">
        <v>345</v>
      </c>
      <c r="C319" s="63"/>
      <c r="D319" s="17" t="s">
        <v>126</v>
      </c>
      <c r="E319" s="9">
        <f t="shared" si="12"/>
        <v>4807</v>
      </c>
      <c r="F319" s="54"/>
    </row>
    <row r="320" spans="1:6" s="3" customFormat="1" ht="13.5" customHeight="1">
      <c r="A320" s="105"/>
      <c r="B320" s="34" t="s">
        <v>346</v>
      </c>
      <c r="C320" s="63"/>
      <c r="D320" s="17" t="s">
        <v>126</v>
      </c>
      <c r="E320" s="9">
        <f t="shared" si="12"/>
        <v>4807</v>
      </c>
      <c r="F320" s="54"/>
    </row>
    <row r="321" spans="1:6" s="3" customFormat="1" ht="13.5" customHeight="1">
      <c r="A321" s="105"/>
      <c r="B321" s="34" t="s">
        <v>411</v>
      </c>
      <c r="C321" s="63"/>
      <c r="D321" s="17">
        <v>33</v>
      </c>
      <c r="E321" s="9">
        <f t="shared" si="12"/>
        <v>6897</v>
      </c>
      <c r="F321" s="54"/>
    </row>
    <row r="322" spans="1:6" s="3" customFormat="1" ht="13.5" customHeight="1">
      <c r="A322" s="105"/>
      <c r="B322" s="34" t="s">
        <v>252</v>
      </c>
      <c r="C322" s="64"/>
      <c r="D322" s="17" t="s">
        <v>72</v>
      </c>
      <c r="E322" s="9">
        <f>(D322*C295)/1000</f>
        <v>276</v>
      </c>
      <c r="F322" s="54"/>
    </row>
    <row r="323" spans="1:6" s="3" customFormat="1" ht="13.5" customHeight="1">
      <c r="A323" s="105"/>
      <c r="B323" s="34" t="s">
        <v>252</v>
      </c>
      <c r="C323" s="34" t="s">
        <v>132</v>
      </c>
      <c r="D323" s="17" t="s">
        <v>238</v>
      </c>
      <c r="E323" s="9">
        <f>(D323*F314)/1000</f>
        <v>19228</v>
      </c>
      <c r="F323" s="54"/>
    </row>
    <row r="324" spans="1:6" s="3" customFormat="1" ht="13.5" customHeight="1">
      <c r="A324" s="105"/>
      <c r="B324" s="34" t="s">
        <v>250</v>
      </c>
      <c r="C324" s="34" t="s">
        <v>132</v>
      </c>
      <c r="D324" s="17">
        <v>115</v>
      </c>
      <c r="E324" s="9">
        <f>(D324*F314)/1000</f>
        <v>24035</v>
      </c>
      <c r="F324" s="54"/>
    </row>
    <row r="325" spans="1:6" s="3" customFormat="1" ht="13.5" customHeight="1">
      <c r="A325" s="105"/>
      <c r="B325" s="34" t="s">
        <v>251</v>
      </c>
      <c r="C325" s="31" t="s">
        <v>132</v>
      </c>
      <c r="D325" s="17" t="s">
        <v>133</v>
      </c>
      <c r="E325" s="9">
        <f>(D325*F314)/1000</f>
        <v>25080</v>
      </c>
      <c r="F325" s="27"/>
    </row>
    <row r="326" spans="1:6" s="3" customFormat="1" ht="13.5" customHeight="1">
      <c r="A326" s="105"/>
      <c r="B326" s="16" t="s">
        <v>249</v>
      </c>
      <c r="C326" s="62" t="s">
        <v>132</v>
      </c>
      <c r="D326" s="18" t="s">
        <v>137</v>
      </c>
      <c r="E326" s="9">
        <f>(D326*F314)/1000</f>
        <v>31350</v>
      </c>
      <c r="F326" s="54"/>
    </row>
    <row r="327" spans="1:6" s="3" customFormat="1" ht="13.5" customHeight="1">
      <c r="A327" s="105"/>
      <c r="B327" s="16" t="s">
        <v>248</v>
      </c>
      <c r="C327" s="63"/>
      <c r="D327" s="18" t="s">
        <v>156</v>
      </c>
      <c r="E327" s="9">
        <f>(D327*F314)/1000</f>
        <v>39292</v>
      </c>
      <c r="F327" s="54"/>
    </row>
    <row r="328" spans="1:6" s="3" customFormat="1" ht="13.5" customHeight="1">
      <c r="A328" s="105"/>
      <c r="B328" s="16" t="s">
        <v>247</v>
      </c>
      <c r="C328" s="63"/>
      <c r="D328" s="18" t="s">
        <v>155</v>
      </c>
      <c r="E328" s="9">
        <f>(D328*$F$328)/1000</f>
        <v>37310</v>
      </c>
      <c r="F328" s="53">
        <v>205000</v>
      </c>
    </row>
    <row r="329" spans="1:6" s="3" customFormat="1" ht="13.5" customHeight="1">
      <c r="A329" s="105"/>
      <c r="B329" s="16" t="s">
        <v>246</v>
      </c>
      <c r="C329" s="63"/>
      <c r="D329" s="18" t="s">
        <v>81</v>
      </c>
      <c r="E329" s="9">
        <f>(D329*$F$328)/1000</f>
        <v>46125</v>
      </c>
      <c r="F329" s="54"/>
    </row>
    <row r="330" spans="1:6" s="3" customFormat="1" ht="13.5" customHeight="1">
      <c r="A330" s="105"/>
      <c r="B330" s="16" t="s">
        <v>245</v>
      </c>
      <c r="C330" s="63"/>
      <c r="D330" s="18" t="s">
        <v>169</v>
      </c>
      <c r="E330" s="9">
        <f>(D330*$F$330)/1000</f>
        <v>43050</v>
      </c>
      <c r="F330" s="26">
        <v>205000</v>
      </c>
    </row>
    <row r="331" spans="1:6" s="3" customFormat="1" ht="13.5" customHeight="1">
      <c r="A331" s="105"/>
      <c r="B331" s="16" t="s">
        <v>349</v>
      </c>
      <c r="C331" s="63"/>
      <c r="D331" s="18" t="s">
        <v>102</v>
      </c>
      <c r="E331" s="9">
        <f>(D331*$F$331)/1000</f>
        <v>49200</v>
      </c>
      <c r="F331" s="53">
        <v>205000</v>
      </c>
    </row>
    <row r="332" spans="1:6" s="3" customFormat="1" ht="13.5" customHeight="1">
      <c r="A332" s="106"/>
      <c r="B332" s="16" t="s">
        <v>350</v>
      </c>
      <c r="C332" s="63"/>
      <c r="D332" s="18" t="s">
        <v>194</v>
      </c>
      <c r="E332" s="9">
        <f>(D332*$F$331)/1000</f>
        <v>61500</v>
      </c>
      <c r="F332" s="54"/>
    </row>
    <row r="333" spans="1:6" s="3" customFormat="1" ht="13.5" customHeight="1">
      <c r="A333" s="67" t="s">
        <v>304</v>
      </c>
      <c r="B333" s="68"/>
      <c r="C333" s="68"/>
      <c r="D333" s="68"/>
      <c r="E333" s="68"/>
      <c r="F333" s="69"/>
    </row>
    <row r="334" spans="1:6" s="3" customFormat="1" ht="18.75" customHeight="1" thickBot="1">
      <c r="A334" s="70"/>
      <c r="B334" s="71"/>
      <c r="C334" s="71"/>
      <c r="D334" s="71"/>
      <c r="E334" s="71"/>
      <c r="F334" s="72"/>
    </row>
    <row r="335" spans="1:6" ht="20.25" customHeight="1" thickBot="1">
      <c r="A335" s="47" t="s">
        <v>396</v>
      </c>
      <c r="B335" s="77"/>
      <c r="C335" s="77"/>
      <c r="D335" s="77"/>
      <c r="E335" s="77"/>
      <c r="F335" s="78"/>
    </row>
    <row r="336" spans="1:6" ht="15">
      <c r="A336" s="5"/>
      <c r="B336" s="6"/>
      <c r="C336" s="6"/>
      <c r="D336" s="8"/>
      <c r="E336" s="8"/>
      <c r="F336" s="10"/>
    </row>
    <row r="337" spans="1:6" ht="15">
      <c r="A337" s="5"/>
      <c r="B337" s="6"/>
      <c r="C337" s="6"/>
      <c r="D337" s="8"/>
      <c r="E337" s="8"/>
      <c r="F337" s="10"/>
    </row>
  </sheetData>
  <sheetProtection/>
  <mergeCells count="151">
    <mergeCell ref="A295:A332"/>
    <mergeCell ref="F110:F112"/>
    <mergeCell ref="B80:B81"/>
    <mergeCell ref="F331:F332"/>
    <mergeCell ref="C182:C185"/>
    <mergeCell ref="A156:A157"/>
    <mergeCell ref="A158:A171"/>
    <mergeCell ref="F177:F179"/>
    <mergeCell ref="C87:C92"/>
    <mergeCell ref="B191:C191"/>
    <mergeCell ref="B272:C272"/>
    <mergeCell ref="A189:F190"/>
    <mergeCell ref="C326:C332"/>
    <mergeCell ref="F328:F329"/>
    <mergeCell ref="F326:F327"/>
    <mergeCell ref="F252:F255"/>
    <mergeCell ref="F291:F292"/>
    <mergeCell ref="F293:F294"/>
    <mergeCell ref="C260:C269"/>
    <mergeCell ref="D3:F3"/>
    <mergeCell ref="F11:F12"/>
    <mergeCell ref="E11:E12"/>
    <mergeCell ref="F13:F14"/>
    <mergeCell ref="D4:F4"/>
    <mergeCell ref="A9:A10"/>
    <mergeCell ref="D9:D10"/>
    <mergeCell ref="C44:C53"/>
    <mergeCell ref="A3:C8"/>
    <mergeCell ref="D5:F5"/>
    <mergeCell ref="D7:F7"/>
    <mergeCell ref="D8:F8"/>
    <mergeCell ref="A44:A53"/>
    <mergeCell ref="E19:E24"/>
    <mergeCell ref="F46:F53"/>
    <mergeCell ref="A1:F1"/>
    <mergeCell ref="A2:F2"/>
    <mergeCell ref="C55:C64"/>
    <mergeCell ref="A13:A14"/>
    <mergeCell ref="A11:A12"/>
    <mergeCell ref="C11:C12"/>
    <mergeCell ref="C13:C14"/>
    <mergeCell ref="A15:A28"/>
    <mergeCell ref="E9:F9"/>
    <mergeCell ref="B9:C10"/>
    <mergeCell ref="A110:A155"/>
    <mergeCell ref="C186:C188"/>
    <mergeCell ref="F187:F188"/>
    <mergeCell ref="F166:F167"/>
    <mergeCell ref="F172:F174"/>
    <mergeCell ref="A186:A188"/>
    <mergeCell ref="A172:A176"/>
    <mergeCell ref="A177:A181"/>
    <mergeCell ref="A182:A185"/>
    <mergeCell ref="A335:F335"/>
    <mergeCell ref="A251:A259"/>
    <mergeCell ref="D251:D259"/>
    <mergeCell ref="E251:E259"/>
    <mergeCell ref="C251:C259"/>
    <mergeCell ref="F261:F264"/>
    <mergeCell ref="F322:F324"/>
    <mergeCell ref="A333:F334"/>
    <mergeCell ref="C295:C322"/>
    <mergeCell ref="F314:F321"/>
    <mergeCell ref="C65:C74"/>
    <mergeCell ref="F67:F74"/>
    <mergeCell ref="F19:F24"/>
    <mergeCell ref="C17:C28"/>
    <mergeCell ref="E25:E28"/>
    <mergeCell ref="F25:F28"/>
    <mergeCell ref="E15:E17"/>
    <mergeCell ref="A65:A74"/>
    <mergeCell ref="E57:E64"/>
    <mergeCell ref="F34:F42"/>
    <mergeCell ref="C33:C35"/>
    <mergeCell ref="A54:A64"/>
    <mergeCell ref="A29:A43"/>
    <mergeCell ref="F57:F64"/>
    <mergeCell ref="C80:C81"/>
    <mergeCell ref="C37:C43"/>
    <mergeCell ref="A93:F94"/>
    <mergeCell ref="B95:C95"/>
    <mergeCell ref="C82:C86"/>
    <mergeCell ref="F79:F81"/>
    <mergeCell ref="A79:A80"/>
    <mergeCell ref="A76:A78"/>
    <mergeCell ref="C76:C78"/>
    <mergeCell ref="F76:F78"/>
    <mergeCell ref="A82:A86"/>
    <mergeCell ref="F83:F86"/>
    <mergeCell ref="A96:A109"/>
    <mergeCell ref="F96:F97"/>
    <mergeCell ref="C97:C102"/>
    <mergeCell ref="F104:F108"/>
    <mergeCell ref="F88:F91"/>
    <mergeCell ref="C103:C109"/>
    <mergeCell ref="F98:F103"/>
    <mergeCell ref="A87:A92"/>
    <mergeCell ref="C158:C171"/>
    <mergeCell ref="C177:C181"/>
    <mergeCell ref="F156:F157"/>
    <mergeCell ref="C148:C155"/>
    <mergeCell ref="A192:A193"/>
    <mergeCell ref="C192:C193"/>
    <mergeCell ref="F113:F147"/>
    <mergeCell ref="C132:C136"/>
    <mergeCell ref="C139:C140"/>
    <mergeCell ref="C122:C128"/>
    <mergeCell ref="F148:F155"/>
    <mergeCell ref="C110:C114"/>
    <mergeCell ref="C116:C120"/>
    <mergeCell ref="C172:C176"/>
    <mergeCell ref="C217:C222"/>
    <mergeCell ref="C223:C233"/>
    <mergeCell ref="A270:F271"/>
    <mergeCell ref="F211:F214"/>
    <mergeCell ref="A207:A233"/>
    <mergeCell ref="B211:B213"/>
    <mergeCell ref="F208:F210"/>
    <mergeCell ref="A234:A250"/>
    <mergeCell ref="C235:C250"/>
    <mergeCell ref="A260:A269"/>
    <mergeCell ref="C198:C200"/>
    <mergeCell ref="F201:F206"/>
    <mergeCell ref="C202:C204"/>
    <mergeCell ref="A273:A294"/>
    <mergeCell ref="F273:F275"/>
    <mergeCell ref="C275:C276"/>
    <mergeCell ref="F276:F283"/>
    <mergeCell ref="C279:C282"/>
    <mergeCell ref="F284:F290"/>
    <mergeCell ref="C286:C294"/>
    <mergeCell ref="A194:A196"/>
    <mergeCell ref="F195:F196"/>
    <mergeCell ref="F301:F307"/>
    <mergeCell ref="B208:B210"/>
    <mergeCell ref="F218:F232"/>
    <mergeCell ref="F235:F249"/>
    <mergeCell ref="F257:F259"/>
    <mergeCell ref="F266:F269"/>
    <mergeCell ref="A197:A206"/>
    <mergeCell ref="F197:F198"/>
    <mergeCell ref="D6:F6"/>
    <mergeCell ref="F308:F313"/>
    <mergeCell ref="F168:F171"/>
    <mergeCell ref="F159:F161"/>
    <mergeCell ref="F215:F216"/>
    <mergeCell ref="E34:E42"/>
    <mergeCell ref="E13:E14"/>
    <mergeCell ref="F15:F17"/>
    <mergeCell ref="E31:E32"/>
    <mergeCell ref="F31:F32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80" r:id="rId2"/>
  <rowBreaks count="3" manualBreakCount="3">
    <brk id="94" max="5" man="1"/>
    <brk id="190" max="5" man="1"/>
    <brk id="27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Виталий</cp:lastModifiedBy>
  <cp:lastPrinted>2017-02-10T12:07:08Z</cp:lastPrinted>
  <dcterms:created xsi:type="dcterms:W3CDTF">2012-06-17T16:13:58Z</dcterms:created>
  <dcterms:modified xsi:type="dcterms:W3CDTF">2017-02-17T19:00:25Z</dcterms:modified>
  <cp:category/>
  <cp:version/>
  <cp:contentType/>
  <cp:contentStatus/>
</cp:coreProperties>
</file>